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2023_Ascenso\Consolidado\Fichas_estadisticas\"/>
    </mc:Choice>
  </mc:AlternateContent>
  <xr:revisionPtr revIDLastSave="0" documentId="13_ncr:1_{037B58E8-EB8D-44D0-B024-0B41E260110F}" xr6:coauthVersionLast="47" xr6:coauthVersionMax="47" xr10:uidLastSave="{00000000-0000-0000-0000-000000000000}"/>
  <bookViews>
    <workbookView xWindow="-120" yWindow="-120" windowWidth="29040" windowHeight="15720" tabRatio="987" xr2:uid="{00000000-000D-0000-FFFF-FFFF00000000}"/>
  </bookViews>
  <sheets>
    <sheet name="Tabla 1." sheetId="9" r:id="rId1"/>
    <sheet name="Tabla 2." sheetId="27" r:id="rId2"/>
    <sheet name="Tabla 3." sheetId="3" r:id="rId3"/>
    <sheet name="Tabla 4." sheetId="22" r:id="rId4"/>
    <sheet name="Tabla 5." sheetId="25" r:id="rId5"/>
    <sheet name="Tabla 6. " sheetId="24" r:id="rId6"/>
    <sheet name="Tabla 7." sheetId="26" r:id="rId7"/>
  </sheets>
  <definedNames>
    <definedName name="_xlnm._FilterDatabase" localSheetId="2" hidden="1">'Tabla 3.'!$I$5:$J$41</definedName>
    <definedName name="_xlnm._FilterDatabase" localSheetId="3" hidden="1">'Tabla 4.'!$E$4:$G$20</definedName>
    <definedName name="_xlnm._FilterDatabase" localSheetId="4" hidden="1">'Tabla 5.'!$E$4:$G$26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3" l="1"/>
  <c r="F13" i="27"/>
  <c r="J11" i="9" l="1"/>
  <c r="C13" i="27"/>
  <c r="L6" i="9" l="1"/>
  <c r="K6" i="9"/>
  <c r="J6" i="9"/>
  <c r="L11" i="27" l="1"/>
  <c r="K11" i="27"/>
  <c r="J11" i="27"/>
  <c r="J28" i="3" l="1"/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L7" i="9" l="1"/>
  <c r="L8" i="9"/>
  <c r="L9" i="9"/>
  <c r="L10" i="9"/>
  <c r="L7" i="27"/>
  <c r="L8" i="27"/>
  <c r="L9" i="27"/>
  <c r="L10" i="27"/>
  <c r="L12" i="27"/>
  <c r="L6" i="27"/>
  <c r="I13" i="27"/>
  <c r="K7" i="27"/>
  <c r="K8" i="27"/>
  <c r="K9" i="27"/>
  <c r="K10" i="27"/>
  <c r="K12" i="27"/>
  <c r="K6" i="27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9" i="3"/>
  <c r="J30" i="3"/>
  <c r="J31" i="3"/>
  <c r="J6" i="3"/>
  <c r="K10" i="9" l="1"/>
  <c r="K9" i="9"/>
  <c r="K8" i="9"/>
  <c r="K7" i="9"/>
  <c r="J12" i="27" l="1"/>
  <c r="H13" i="27"/>
  <c r="L13" i="27" s="1"/>
  <c r="G13" i="27"/>
  <c r="E13" i="27"/>
  <c r="D13" i="27"/>
  <c r="J10" i="27"/>
  <c r="J9" i="27"/>
  <c r="J8" i="27"/>
  <c r="J7" i="27"/>
  <c r="J6" i="27"/>
  <c r="K13" i="27" l="1"/>
  <c r="J13" i="27"/>
  <c r="H32" i="3"/>
  <c r="G32" i="3"/>
  <c r="E32" i="3"/>
  <c r="D32" i="3"/>
  <c r="C32" i="3"/>
  <c r="L11" i="9"/>
  <c r="J10" i="9"/>
  <c r="J9" i="9"/>
  <c r="J8" i="9"/>
  <c r="J7" i="9"/>
  <c r="J32" i="3" l="1"/>
  <c r="I32" i="3"/>
  <c r="K11" i="9"/>
</calcChain>
</file>

<file path=xl/sharedStrings.xml><?xml version="1.0" encoding="utf-8"?>
<sst xmlns="http://schemas.openxmlformats.org/spreadsheetml/2006/main" count="269" uniqueCount="171">
  <si>
    <t>Total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</si>
  <si>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</si>
  <si>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</si>
  <si>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</si>
  <si>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</si>
  <si>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</si>
  <si>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</si>
  <si>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</si>
  <si>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</si>
  <si>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</si>
  <si>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</si>
  <si>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</si>
  <si>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</si>
  <si>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</si>
  <si>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</si>
  <si>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</si>
  <si>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</si>
  <si>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</si>
  <si>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</si>
  <si>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</si>
  <si>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</si>
  <si>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</si>
  <si>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</si>
  <si>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 xml:space="preserve">Tacna </t>
  </si>
  <si>
    <t>Tumbes</t>
  </si>
  <si>
    <t>Ucayali</t>
  </si>
  <si>
    <t>Condición</t>
  </si>
  <si>
    <t>EBA</t>
  </si>
  <si>
    <t>EBE</t>
  </si>
  <si>
    <t>No clasificados</t>
  </si>
  <si>
    <t>EBR Inicial</t>
  </si>
  <si>
    <t>EBR Primaria</t>
  </si>
  <si>
    <t>EBR Secundaria</t>
  </si>
  <si>
    <t>Segunda</t>
  </si>
  <si>
    <t>Tercera</t>
  </si>
  <si>
    <t>Cuarta</t>
  </si>
  <si>
    <t>Quinta</t>
  </si>
  <si>
    <t>Sexta</t>
  </si>
  <si>
    <t>Séptima</t>
  </si>
  <si>
    <t>Escala a la que postula</t>
  </si>
  <si>
    <t>Modalidad y nivel educativo</t>
  </si>
  <si>
    <t>Total nacional</t>
  </si>
  <si>
    <t xml:space="preserve"> </t>
  </si>
  <si>
    <t>Cantidad de postulantes</t>
  </si>
  <si>
    <t>Clasificados / evaluados</t>
  </si>
  <si>
    <t>Ganadores / evaluados</t>
  </si>
  <si>
    <t>Ganadores / Metas</t>
  </si>
  <si>
    <t>Porcentaje</t>
  </si>
  <si>
    <t>Cantidad de metas de ascenso</t>
  </si>
  <si>
    <r>
      <t xml:space="preserve">Cantidad de postulantes evaluados </t>
    </r>
    <r>
      <rPr>
        <b/>
        <vertAlign val="superscript"/>
        <sz val="9"/>
        <color theme="0"/>
        <rFont val="Calibri"/>
        <family val="2"/>
        <scheme val="minor"/>
      </rPr>
      <t>1</t>
    </r>
  </si>
  <si>
    <t>Octava</t>
  </si>
  <si>
    <r>
      <t>Región</t>
    </r>
    <r>
      <rPr>
        <b/>
        <vertAlign val="superscript"/>
        <sz val="9"/>
        <color theme="0"/>
        <rFont val="Calibri"/>
        <family val="2"/>
        <scheme val="minor"/>
      </rPr>
      <t>1</t>
    </r>
  </si>
  <si>
    <t>Porcentaje 
de acierto 
mínimo</t>
  </si>
  <si>
    <t>Porcentaje 
de acierto 
máximo</t>
  </si>
  <si>
    <t>Puntaje final mínimo</t>
  </si>
  <si>
    <t>Puntaje final máximo</t>
  </si>
  <si>
    <r>
      <t xml:space="preserve">Clasificados </t>
    </r>
    <r>
      <rPr>
        <b/>
        <vertAlign val="superscript"/>
        <sz val="11"/>
        <color rgb="FF4B4B4B"/>
        <rFont val="Calibri"/>
        <family val="2"/>
        <scheme val="minor"/>
      </rPr>
      <t>3</t>
    </r>
  </si>
  <si>
    <r>
      <t xml:space="preserve">Clasificados </t>
    </r>
    <r>
      <rPr>
        <b/>
        <vertAlign val="superscript"/>
        <sz val="11"/>
        <color rgb="FF4B4B4B"/>
        <rFont val="Calibri"/>
        <family val="2"/>
        <charset val="1"/>
        <scheme val="minor"/>
      </rPr>
      <t>3</t>
    </r>
  </si>
  <si>
    <t>2/ Porcentaje de acierto promedio: promedio del número de preguntas respondidas correctamente entre el número total de preguntas de la Prueba Nacional.</t>
  </si>
  <si>
    <t>Tabla 1</t>
  </si>
  <si>
    <t>Figura 1</t>
  </si>
  <si>
    <r>
      <rPr>
        <b/>
        <sz val="8"/>
        <color rgb="FF4B4B4B"/>
        <rFont val="Calibri"/>
        <family val="2"/>
      </rPr>
      <t>Fuente:</t>
    </r>
    <r>
      <rPr>
        <sz val="8"/>
        <color rgb="FF4B4B4B"/>
        <rFont val="Calibri"/>
        <family val="2"/>
      </rPr>
      <t xml:space="preserve"> MINEDU-DIGEDD-DIED, Concurso Público para el Ascenso de Escala de los Profesores de Educación Básica, 2023</t>
    </r>
  </si>
  <si>
    <t>Tabla 2</t>
  </si>
  <si>
    <t>Resumen del Concurso Público para el Ascenso de Escala de los profesores de Educación Básica según escala a la que postula</t>
  </si>
  <si>
    <t>Figura 2</t>
  </si>
  <si>
    <t>Porcentaje de ganadores de una vacante de ascenso según escala a la que postula</t>
  </si>
  <si>
    <t xml:space="preserve">           Tercera escala
(Evaluados = 22 484)</t>
  </si>
  <si>
    <t>Segunda escala</t>
  </si>
  <si>
    <t>Tercera escala</t>
  </si>
  <si>
    <t>Cuarta escala</t>
  </si>
  <si>
    <t>Quinta escala</t>
  </si>
  <si>
    <t>Sexta escala</t>
  </si>
  <si>
    <t>Séptima escala</t>
  </si>
  <si>
    <t>Octava escala</t>
  </si>
  <si>
    <t xml:space="preserve">          Segunda escala
(Evaluados = 21 425)</t>
  </si>
  <si>
    <t xml:space="preserve">            Quinta escala
(Evaluados = 13 893)</t>
  </si>
  <si>
    <t xml:space="preserve">             Cuarta escala
(Evaluados = 20 810)</t>
  </si>
  <si>
    <t xml:space="preserve">            Sexta escala
(Evaluados = 8200)</t>
  </si>
  <si>
    <t xml:space="preserve">       Séptima escala
(Evaluados = 2395)</t>
  </si>
  <si>
    <t xml:space="preserve">      Octava escala
(Evaluados = 221)</t>
  </si>
  <si>
    <t xml:space="preserve">               EBR Inicial
(Evaluados = 8713) </t>
  </si>
  <si>
    <t xml:space="preserve">             EBR Primaria
(Evaluados = 47 212) </t>
  </si>
  <si>
    <t xml:space="preserve">        EBR Secundaria
(Evaluados = 30 906) </t>
  </si>
  <si>
    <t xml:space="preserve">                           EBA
(Evaluados = 1903) </t>
  </si>
  <si>
    <t xml:space="preserve">                         EBE
(Evaluados = 694) </t>
  </si>
  <si>
    <t>1/ Inscritos: cantidad de postulantes inscritos en el concurso</t>
  </si>
  <si>
    <t>2/ Evaluados: cantidad de postulantes que fueron evaluados en la Prueba Nacional</t>
  </si>
  <si>
    <t>3/ Clasificados: cantidad de postulantes que superaron los puntajes mínimos establecidos en la Prueba Nacional para cada escala a la que se postula (segunda escala, 54 puntos; tercera escala, 57 puntos; cuarta escala, 60 puntos; quinta escala, 63 puntos; sexta escala, 66 puntos; y séptima y octava escala, 69 puntos)</t>
  </si>
  <si>
    <t>Resumen del Concurso Público para el Ascenso de Escala de los Profesores de Educación Básica según modalidad y nivel educativo</t>
  </si>
  <si>
    <t>Porcentaje de ganadores de una vacante de ascenso según modalidad y nivel educativo</t>
  </si>
  <si>
    <t>Resumen del Concurso Público para el Ascenso de Escala de los profesores de Educación Básica según región</t>
  </si>
  <si>
    <t>Tabla 3</t>
  </si>
  <si>
    <t>Lima Provincias</t>
  </si>
  <si>
    <t>Amazonas (Evaluados = 1801)</t>
  </si>
  <si>
    <t>Áncash (Evaluados = 4850)</t>
  </si>
  <si>
    <t>Apurímac (Evaluados = 2137)</t>
  </si>
  <si>
    <t>Arequipa (Evaluados = 3297)</t>
  </si>
  <si>
    <t>Ayacucho (Evaluados = 3182)</t>
  </si>
  <si>
    <t>Cajamarca (Evaluados = 7088)</t>
  </si>
  <si>
    <t>Callao (Evaluados = 1552)</t>
  </si>
  <si>
    <t>Cusco (Evaluados = 4236)</t>
  </si>
  <si>
    <t>Huancavelica (Evaluados = 1962)</t>
  </si>
  <si>
    <t>Huánuco (Evaluados = 3000)</t>
  </si>
  <si>
    <t>Ica (Evaluados = 2814)</t>
  </si>
  <si>
    <t>Junín (Evaluados = 3974)</t>
  </si>
  <si>
    <t>La Libertad (Evaluados = 5034)</t>
  </si>
  <si>
    <t>Lambayeque (Evaluados = 3321)</t>
  </si>
  <si>
    <t>Lima Metropolitana (Evaluados = 13480)</t>
  </si>
  <si>
    <t>Lima Provincias (Evaluados = 2857)</t>
  </si>
  <si>
    <t>Loreto (Evaluados = 4320)</t>
  </si>
  <si>
    <t>Madre de Dios (Evaluados = 391)</t>
  </si>
  <si>
    <t>Moquegua (Evaluados = 717)</t>
  </si>
  <si>
    <t>Pasco (Evaluados = 1064)</t>
  </si>
  <si>
    <t>Piura (Evaluados = 5139)</t>
  </si>
  <si>
    <t>Puno (Evaluados = 5837)</t>
  </si>
  <si>
    <t>San Martín (Evaluados = 3335)</t>
  </si>
  <si>
    <t>Tacna  (Evaluados = 935)</t>
  </si>
  <si>
    <t>Tumbes (Evaluados = 1155)</t>
  </si>
  <si>
    <t>Ucayali (Evaluados = 1950)</t>
  </si>
  <si>
    <t>Figura 3</t>
  </si>
  <si>
    <t>Porcentaje de ganadores de una vacante de ascenso según región</t>
  </si>
  <si>
    <t>4/ Clasificados: cantidad de postulantes que superaron los puntajes mínimos establecidos en la Prueba Nacional para cada escala a la que se postula (segunda escala, 54 puntos; tercera escala, 57 puntos; cuarta escala, 60 puntos; quinta escala, 63 puntos; sexta escala, 66 puntos; y séptima y octava escala, 69 puntos)</t>
  </si>
  <si>
    <t>1/ Región donde el postulante es titular</t>
  </si>
  <si>
    <t>2/ Inscritos: cantidad de postulantes inscritos en el concurso</t>
  </si>
  <si>
    <t>3/ Evaluados: cantidad de postulantes que fueron evaluados en la Prueba Nacional</t>
  </si>
  <si>
    <t>6/ Ganadores: cantidad de postulantes que cumplieron requisitos y ganaron una vacante de ascenso de escala magisterial</t>
  </si>
  <si>
    <r>
      <t xml:space="preserve">Porcentaje de acierto promedio </t>
    </r>
    <r>
      <rPr>
        <b/>
        <vertAlign val="superscript"/>
        <sz val="9"/>
        <color theme="0"/>
        <rFont val="Calibri"/>
        <family val="2"/>
        <scheme val="minor"/>
      </rPr>
      <t>2</t>
    </r>
  </si>
  <si>
    <t>1/ Cantidad de postulantes evaluados: número de postulantes que rindieron la Prueba Nacional</t>
  </si>
  <si>
    <t>2/ Porcentaje de acierto promedio: promedio del número de preguntas respondidas correctamente entre el número total de preguntas de la Prueba Nacional</t>
  </si>
  <si>
    <t>Porcentaje de acierto promedio en la Prueba Nacional según condición, modalidad y nivel educativo</t>
  </si>
  <si>
    <t>Tabla 4</t>
  </si>
  <si>
    <t>Tabla 5</t>
  </si>
  <si>
    <t>Tabla 6</t>
  </si>
  <si>
    <r>
      <t xml:space="preserve">Cantidad de postulantes ganadores de una vacante de ascenso </t>
    </r>
    <r>
      <rPr>
        <b/>
        <vertAlign val="superscript"/>
        <sz val="9"/>
        <color theme="0"/>
        <rFont val="Calibri"/>
        <family val="2"/>
        <scheme val="minor"/>
      </rPr>
      <t>1</t>
    </r>
  </si>
  <si>
    <r>
      <t xml:space="preserve">Puntaje promedio PN </t>
    </r>
    <r>
      <rPr>
        <b/>
        <vertAlign val="superscript"/>
        <sz val="9"/>
        <color theme="0"/>
        <rFont val="Calibri"/>
        <family val="2"/>
        <scheme val="minor"/>
      </rPr>
      <t>2</t>
    </r>
  </si>
  <si>
    <r>
      <t xml:space="preserve">Puntaje promedio Trayectoria </t>
    </r>
    <r>
      <rPr>
        <b/>
        <vertAlign val="superscript"/>
        <sz val="9"/>
        <color theme="0"/>
        <rFont val="Calibri"/>
        <family val="2"/>
        <scheme val="minor"/>
      </rPr>
      <t>3</t>
    </r>
  </si>
  <si>
    <r>
      <t xml:space="preserve">Puntaje promedio final </t>
    </r>
    <r>
      <rPr>
        <b/>
        <vertAlign val="superscript"/>
        <sz val="9"/>
        <color theme="0"/>
        <rFont val="Calibri"/>
        <family val="2"/>
        <scheme val="minor"/>
      </rPr>
      <t>4</t>
    </r>
  </si>
  <si>
    <t>1/ Ganadores: cantidad de postulantes que ganaron una vacante de ascenso de escala magisterial</t>
  </si>
  <si>
    <t>2/ Puntaje promedio en PN: puntaje promedio en la Prueba Nacional (este instrumento tuvo un puntaje máximo de 90 puntos)</t>
  </si>
  <si>
    <r>
      <t xml:space="preserve">Puntaje promedio 
en PN </t>
    </r>
    <r>
      <rPr>
        <b/>
        <vertAlign val="superscript"/>
        <sz val="9"/>
        <color theme="0"/>
        <rFont val="Calibri"/>
        <family val="2"/>
        <scheme val="minor"/>
      </rPr>
      <t>2</t>
    </r>
  </si>
  <si>
    <r>
      <t xml:space="preserve">Puntaje promedio 
en Trayectoria </t>
    </r>
    <r>
      <rPr>
        <b/>
        <vertAlign val="superscript"/>
        <sz val="9"/>
        <color theme="0"/>
        <rFont val="Calibri"/>
        <family val="2"/>
        <scheme val="minor"/>
      </rPr>
      <t>3</t>
    </r>
  </si>
  <si>
    <r>
      <t xml:space="preserve">Puntaje promedio 
final </t>
    </r>
    <r>
      <rPr>
        <b/>
        <vertAlign val="superscript"/>
        <sz val="9"/>
        <color theme="0"/>
        <rFont val="Calibri"/>
        <family val="2"/>
        <scheme val="minor"/>
      </rPr>
      <t>4</t>
    </r>
  </si>
  <si>
    <t>Puntaje final 
mínimo</t>
  </si>
  <si>
    <t>Puntaje final 
máximo</t>
  </si>
  <si>
    <t>Tabla 7</t>
  </si>
  <si>
    <r>
      <t xml:space="preserve">Cantidad de postulantes ganadores de una vacante
de ascenso </t>
    </r>
    <r>
      <rPr>
        <b/>
        <vertAlign val="superscript"/>
        <sz val="9"/>
        <color theme="0"/>
        <rFont val="Calibri"/>
        <family val="2"/>
        <scheme val="minor"/>
      </rPr>
      <t>1</t>
    </r>
  </si>
  <si>
    <t>1/ Ganadores: cantidad de postulantes que cumplieron requisitos y ganaron una vacante de ascenso de escala magisterial</t>
  </si>
  <si>
    <r>
      <rPr>
        <b/>
        <sz val="8"/>
        <color rgb="FF4B4B4B"/>
        <rFont val="Calibri"/>
        <family val="2"/>
      </rPr>
      <t>Fuente:</t>
    </r>
    <r>
      <rPr>
        <sz val="8"/>
        <color rgb="FF4B4B4B"/>
        <rFont val="Calibri"/>
        <family val="2"/>
      </rPr>
      <t xml:space="preserve"> MINEDU-DIGEDD-DIED; Concurso Público para el Ascenso de Escala de los Profesores de Educación Básica, 2023</t>
    </r>
  </si>
  <si>
    <t>Escala a la que ascendió</t>
  </si>
  <si>
    <t>Clasificados / Evaluados</t>
  </si>
  <si>
    <t>Ganadores / Evaluados</t>
  </si>
  <si>
    <t>3/ Puntaje promedio en Trayectoria: puntaje promedio en la Matriz de Valoración de la Trayectoria Profesional (este instrumento tuvo un puntaje máximo de 50 puntos)</t>
  </si>
  <si>
    <t>4/ Puntaje promedio final: puntaje promedio del puntaje final. Este puntaje se calcula sumando los puntajes en la Prueba Nacional, la Matriz de Valoración de la Trayectoria Profesional y la Bonificación por Discapacidad, esta última solo en los casos que corresponda</t>
  </si>
  <si>
    <t>Puntaje promedio en la Prueba Nacional, la Matriz de Valoración de la Trayectoria Profesional y el puntaje final de los ganadores de una vacante de ascenso según modalidad y nivel educativo</t>
  </si>
  <si>
    <t>Puntaje promedio en la Prueba Nacional, la Matriz de Valoración de la Trayectoria Profesional y el puntaje final de los ganadores de una vacante de ascenso según escala a la que ascendió</t>
  </si>
  <si>
    <t>Porcentaje de acierto promedio en la Prueba Nacional según condición y escala a la que postula</t>
  </si>
  <si>
    <r>
      <t xml:space="preserve">Evaluados Etapa Descentralizada </t>
    </r>
    <r>
      <rPr>
        <b/>
        <vertAlign val="superscript"/>
        <sz val="9"/>
        <color theme="0"/>
        <rFont val="Calibri"/>
        <family val="2"/>
        <scheme val="minor"/>
      </rPr>
      <t>4</t>
    </r>
  </si>
  <si>
    <r>
      <t xml:space="preserve">Cumplen requisitos </t>
    </r>
    <r>
      <rPr>
        <b/>
        <vertAlign val="superscript"/>
        <sz val="9"/>
        <color theme="0"/>
        <rFont val="Calibri"/>
        <family val="2"/>
        <scheme val="minor"/>
      </rPr>
      <t>5</t>
    </r>
  </si>
  <si>
    <r>
      <t xml:space="preserve">Ganadores de una vacante de ascenso </t>
    </r>
    <r>
      <rPr>
        <b/>
        <vertAlign val="superscript"/>
        <sz val="9"/>
        <color theme="0"/>
        <rFont val="Calibri"/>
        <family val="2"/>
        <scheme val="minor"/>
      </rPr>
      <t>6</t>
    </r>
  </si>
  <si>
    <r>
      <t xml:space="preserve">Inscritos </t>
    </r>
    <r>
      <rPr>
        <b/>
        <vertAlign val="superscript"/>
        <sz val="9"/>
        <color theme="0"/>
        <rFont val="Calibri"/>
        <family val="2"/>
        <scheme val="minor"/>
      </rPr>
      <t>1</t>
    </r>
  </si>
  <si>
    <r>
      <t xml:space="preserve">Evaluados </t>
    </r>
    <r>
      <rPr>
        <b/>
        <vertAlign val="superscript"/>
        <sz val="9"/>
        <color theme="0"/>
        <rFont val="Calibri"/>
        <family val="2"/>
        <scheme val="minor"/>
      </rPr>
      <t>2</t>
    </r>
  </si>
  <si>
    <r>
      <t xml:space="preserve">Clasificados </t>
    </r>
    <r>
      <rPr>
        <b/>
        <vertAlign val="superscript"/>
        <sz val="9"/>
        <color theme="0"/>
        <rFont val="Calibri"/>
        <family val="2"/>
        <scheme val="minor"/>
      </rPr>
      <t>3</t>
    </r>
  </si>
  <si>
    <t>5/ Cumplen requisitos: cantidad de postulantes que cumplieron los requisitos establecidos en la norma técnica del concurso.</t>
  </si>
  <si>
    <t>6/ Ganadores: cantidad de postulantes que cumplieron requisitos y ganaron una vacante de ascenso de escala magisterial.</t>
  </si>
  <si>
    <r>
      <t xml:space="preserve">Inscritos </t>
    </r>
    <r>
      <rPr>
        <b/>
        <vertAlign val="superscript"/>
        <sz val="9"/>
        <color theme="0"/>
        <rFont val="Calibri"/>
        <family val="2"/>
        <scheme val="minor"/>
      </rPr>
      <t>2</t>
    </r>
  </si>
  <si>
    <r>
      <t xml:space="preserve">Evaluados </t>
    </r>
    <r>
      <rPr>
        <b/>
        <vertAlign val="superscript"/>
        <sz val="9"/>
        <color theme="0"/>
        <rFont val="Calibri"/>
        <family val="2"/>
        <scheme val="minor"/>
      </rPr>
      <t>3</t>
    </r>
  </si>
  <si>
    <r>
      <t xml:space="preserve">Clasificados </t>
    </r>
    <r>
      <rPr>
        <b/>
        <vertAlign val="superscript"/>
        <sz val="9"/>
        <color theme="0"/>
        <rFont val="Calibri"/>
        <family val="2"/>
        <scheme val="minor"/>
      </rPr>
      <t>4</t>
    </r>
  </si>
  <si>
    <r>
      <t xml:space="preserve">Evaluados Etapa Descentralizada </t>
    </r>
    <r>
      <rPr>
        <b/>
        <vertAlign val="superscript"/>
        <sz val="9"/>
        <color theme="0"/>
        <rFont val="Calibri"/>
        <family val="2"/>
        <scheme val="minor"/>
      </rPr>
      <t>5</t>
    </r>
  </si>
  <si>
    <r>
      <t xml:space="preserve">Cumplen requisitos </t>
    </r>
    <r>
      <rPr>
        <b/>
        <vertAlign val="superscript"/>
        <sz val="9"/>
        <color theme="0"/>
        <rFont val="Calibri"/>
        <family val="2"/>
        <scheme val="minor"/>
      </rPr>
      <t>6</t>
    </r>
  </si>
  <si>
    <r>
      <t xml:space="preserve">Ganadores de una vacante de ascenso </t>
    </r>
    <r>
      <rPr>
        <b/>
        <vertAlign val="superscript"/>
        <sz val="9"/>
        <color theme="0"/>
        <rFont val="Calibri"/>
        <family val="2"/>
        <scheme val="minor"/>
      </rPr>
      <t>7</t>
    </r>
  </si>
  <si>
    <t>4/ Evaluados Etapa Descentralizada: cantidad de postulantes que fueron evaluados en la Etapa Descentralizada.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</si>
</sst>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00"/>
    <numFmt numFmtId="166" formatCode="0.00000000"/>
  </numFmts>
  <fonts count="4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charset val="1"/>
    </font>
    <font>
      <u/>
      <sz val="11"/>
      <color theme="11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color rgb="FF4B4B4B"/>
      <name val="Calibri"/>
      <family val="2"/>
    </font>
    <font>
      <sz val="10"/>
      <color rgb="FF4B4B4B"/>
      <name val="Calibri"/>
      <family val="2"/>
    </font>
    <font>
      <b/>
      <sz val="10"/>
      <color rgb="FF000000"/>
      <name val="Calibri"/>
      <family val="2"/>
    </font>
    <font>
      <b/>
      <sz val="9"/>
      <color theme="0"/>
      <name val="Calibri"/>
      <family val="2"/>
      <charset val="1"/>
      <scheme val="minor"/>
    </font>
    <font>
      <sz val="10"/>
      <color rgb="FF000000"/>
      <name val="Lucida Console"/>
      <family val="3"/>
    </font>
    <font>
      <b/>
      <sz val="10"/>
      <color theme="0"/>
      <name val="Calibri"/>
      <family val="2"/>
    </font>
    <font>
      <b/>
      <sz val="9"/>
      <color theme="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sz val="8"/>
      <color theme="0"/>
      <name val="Calibri"/>
      <family val="2"/>
      <charset val="1"/>
      <scheme val="minor"/>
    </font>
    <font>
      <b/>
      <vertAlign val="superscript"/>
      <sz val="9"/>
      <color theme="0"/>
      <name val="Calibri"/>
      <family val="2"/>
      <scheme val="minor"/>
    </font>
    <font>
      <sz val="10"/>
      <color rgb="FF4B4B4B"/>
      <name val="Calibri"/>
      <family val="2"/>
      <scheme val="minor"/>
    </font>
    <font>
      <b/>
      <sz val="10"/>
      <color rgb="FF4B4B4B"/>
      <name val="Calibri"/>
      <family val="2"/>
      <scheme val="minor"/>
    </font>
    <font>
      <i/>
      <sz val="10"/>
      <color rgb="FF4B4B4B"/>
      <name val="Calibri"/>
      <family val="2"/>
      <charset val="1"/>
    </font>
    <font>
      <sz val="8"/>
      <color rgb="FF4B4B4B"/>
      <name val="Calibri"/>
      <family val="2"/>
    </font>
    <font>
      <sz val="8"/>
      <color rgb="FF4B4B4B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4B4B4B"/>
      <name val="Calibri"/>
      <family val="2"/>
      <scheme val="minor"/>
    </font>
    <font>
      <b/>
      <sz val="9"/>
      <color rgb="FF4B4B4B"/>
      <name val="Calibri"/>
      <family val="2"/>
      <charset val="1"/>
      <scheme val="minor"/>
    </font>
    <font>
      <sz val="10"/>
      <color theme="0"/>
      <name val="Calibri"/>
      <family val="2"/>
    </font>
    <font>
      <b/>
      <u/>
      <sz val="10"/>
      <color rgb="FF4B4B4B"/>
      <name val="Calibri"/>
      <family val="2"/>
    </font>
    <font>
      <b/>
      <vertAlign val="superscript"/>
      <sz val="11"/>
      <color rgb="FF4B4B4B"/>
      <name val="Calibri"/>
      <family val="2"/>
      <scheme val="minor"/>
    </font>
    <font>
      <b/>
      <vertAlign val="superscript"/>
      <sz val="11"/>
      <color rgb="FF4B4B4B"/>
      <name val="Calibri"/>
      <family val="2"/>
      <charset val="1"/>
      <scheme val="minor"/>
    </font>
    <font>
      <b/>
      <sz val="8"/>
      <color rgb="FF4B4B4B"/>
      <name val="Calibri"/>
      <family val="2"/>
    </font>
    <font>
      <sz val="10"/>
      <color rgb="FF4B4B4B"/>
      <name val="Calibri"/>
      <family val="2"/>
      <charset val="1"/>
    </font>
    <font>
      <sz val="10"/>
      <color rgb="FF4B4B4B"/>
      <name val="Calibri"/>
      <family val="2"/>
      <charset val="1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27F76"/>
        <bgColor indexed="64"/>
      </patternFill>
    </fill>
    <fill>
      <patternFill patternType="solid">
        <fgColor rgb="FFEEF6F5"/>
        <bgColor indexed="64"/>
      </patternFill>
    </fill>
    <fill>
      <patternFill patternType="solid">
        <fgColor rgb="FF539F92"/>
        <bgColor indexed="64"/>
      </patternFill>
    </fill>
  </fills>
  <borders count="3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/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/>
      <right style="thin">
        <color rgb="FFD9D9D9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/>
      <right style="thin">
        <color rgb="FFD9D9D9"/>
      </right>
      <top/>
      <bottom style="thin">
        <color rgb="FFE6E6E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249977111117893"/>
      </bottom>
      <diagonal/>
    </border>
    <border>
      <left style="thin">
        <color theme="0"/>
      </left>
      <right style="thin">
        <color rgb="FFD9D9D9"/>
      </right>
      <top style="thin">
        <color rgb="FFE6E6E6"/>
      </top>
      <bottom style="medium">
        <color theme="0" tint="-0.249977111117893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E6E6E6"/>
      </left>
      <right/>
      <top style="thin">
        <color rgb="FFE6E6E6"/>
      </top>
      <bottom style="medium">
        <color theme="0" tint="-0.249977111117893"/>
      </bottom>
      <diagonal/>
    </border>
    <border>
      <left/>
      <right style="thin">
        <color rgb="FFE6E6E6"/>
      </right>
      <top style="thin">
        <color rgb="FFE6E6E6"/>
      </top>
      <bottom style="medium">
        <color theme="0" tint="-0.249977111117893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medium">
        <color theme="0" tint="-0.249977111117893"/>
      </bottom>
      <diagonal/>
    </border>
    <border>
      <left style="thin">
        <color rgb="FFE6E6E6"/>
      </left>
      <right/>
      <top style="medium">
        <color theme="0" tint="-0.249977111117893"/>
      </top>
      <bottom style="thin">
        <color rgb="FFE6E6E6"/>
      </bottom>
      <diagonal/>
    </border>
    <border>
      <left/>
      <right style="thin">
        <color rgb="FFE6E6E6"/>
      </right>
      <top style="medium">
        <color theme="0" tint="-0.249977111117893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medium">
        <color theme="0" tint="-0.249977111117893"/>
      </top>
      <bottom style="thin">
        <color rgb="FFE6E6E6"/>
      </bottom>
      <diagonal/>
    </border>
    <border>
      <left style="thin">
        <color rgb="FFD9D9D9"/>
      </left>
      <right style="thin">
        <color rgb="FFD9D9D9"/>
      </right>
      <top style="thin">
        <color theme="0"/>
      </top>
      <bottom style="thin">
        <color theme="0"/>
      </bottom>
      <diagonal/>
    </border>
    <border>
      <left/>
      <right style="thin">
        <color rgb="FFD9D9D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E6E6E6"/>
      </left>
      <right/>
      <top style="thin">
        <color rgb="FFE6E6E6"/>
      </top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E6E6E6"/>
      </left>
      <right style="thin">
        <color rgb="FFE6E6E6"/>
      </right>
      <top style="thin">
        <color theme="0"/>
      </top>
      <bottom style="thin">
        <color theme="0"/>
      </bottom>
      <diagonal/>
    </border>
    <border>
      <left style="thin">
        <color rgb="FFE6E6E6"/>
      </left>
      <right style="thin">
        <color rgb="FFE6E6E6"/>
      </right>
      <top style="thin">
        <color theme="0"/>
      </top>
      <bottom style="thin">
        <color rgb="FFE6E6E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theme="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theme="0"/>
      </bottom>
      <diagonal/>
    </border>
  </borders>
  <cellStyleXfs count="28">
    <xf numFmtId="0" fontId="0" fillId="0" borderId="0"/>
    <xf numFmtId="9" fontId="6" fillId="0" borderId="0" applyBorder="0" applyProtection="0"/>
    <xf numFmtId="0" fontId="6" fillId="0" borderId="0"/>
    <xf numFmtId="0" fontId="5" fillId="0" borderId="0"/>
    <xf numFmtId="0" fontId="7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42" fillId="0" borderId="0"/>
    <xf numFmtId="0" fontId="42" fillId="0" borderId="0"/>
    <xf numFmtId="0" fontId="10" fillId="0" borderId="0"/>
  </cellStyleXfs>
  <cellXfs count="160">
    <xf numFmtId="0" fontId="0" fillId="0" borderId="0" xfId="0"/>
    <xf numFmtId="0" fontId="4" fillId="0" borderId="0" xfId="5"/>
    <xf numFmtId="165" fontId="4" fillId="0" borderId="0" xfId="5" applyNumberFormat="1"/>
    <xf numFmtId="166" fontId="4" fillId="0" borderId="0" xfId="5" applyNumberFormat="1"/>
    <xf numFmtId="0" fontId="10" fillId="0" borderId="0" xfId="22"/>
    <xf numFmtId="0" fontId="10" fillId="0" borderId="0" xfId="23"/>
    <xf numFmtId="0" fontId="10" fillId="0" borderId="0" xfId="24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2" borderId="1" xfId="4" applyFont="1" applyFill="1" applyBorder="1" applyAlignment="1">
      <alignment vertical="center"/>
    </xf>
    <xf numFmtId="0" fontId="15" fillId="0" borderId="1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6" fillId="0" borderId="0" xfId="0" applyFont="1"/>
    <xf numFmtId="0" fontId="4" fillId="0" borderId="0" xfId="5" applyAlignment="1">
      <alignment vertical="center"/>
    </xf>
    <xf numFmtId="0" fontId="15" fillId="0" borderId="9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2" borderId="3" xfId="4" applyFont="1" applyFill="1" applyBorder="1" applyAlignment="1">
      <alignment vertical="center"/>
    </xf>
    <xf numFmtId="0" fontId="15" fillId="0" borderId="13" xfId="4" applyFont="1" applyFill="1" applyBorder="1" applyAlignment="1">
      <alignment vertical="center"/>
    </xf>
    <xf numFmtId="0" fontId="15" fillId="0" borderId="15" xfId="4" applyFont="1" applyFill="1" applyBorder="1" applyAlignment="1">
      <alignment vertical="center"/>
    </xf>
    <xf numFmtId="0" fontId="15" fillId="0" borderId="6" xfId="4" applyFont="1" applyFill="1" applyBorder="1" applyAlignment="1">
      <alignment vertical="center"/>
    </xf>
    <xf numFmtId="0" fontId="15" fillId="0" borderId="8" xfId="4" applyFont="1" applyFill="1" applyBorder="1" applyAlignment="1">
      <alignment vertical="center"/>
    </xf>
    <xf numFmtId="0" fontId="15" fillId="0" borderId="4" xfId="4" applyFont="1" applyFill="1" applyBorder="1" applyAlignment="1">
      <alignment vertical="center"/>
    </xf>
    <xf numFmtId="0" fontId="15" fillId="0" borderId="10" xfId="4" applyFont="1" applyFill="1" applyBorder="1" applyAlignment="1">
      <alignment vertical="center"/>
    </xf>
    <xf numFmtId="0" fontId="1" fillId="0" borderId="0" xfId="5" applyFont="1"/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15" fillId="5" borderId="9" xfId="4" applyFont="1" applyFill="1" applyBorder="1" applyAlignment="1">
      <alignment vertical="center"/>
    </xf>
    <xf numFmtId="0" fontId="15" fillId="5" borderId="6" xfId="4" applyFont="1" applyFill="1" applyBorder="1" applyAlignment="1">
      <alignment vertical="center"/>
    </xf>
    <xf numFmtId="0" fontId="15" fillId="5" borderId="16" xfId="4" applyFont="1" applyFill="1" applyBorder="1" applyAlignment="1">
      <alignment vertical="center"/>
    </xf>
    <xf numFmtId="0" fontId="21" fillId="0" borderId="0" xfId="0" applyFont="1"/>
    <xf numFmtId="3" fontId="15" fillId="0" borderId="3" xfId="4" applyNumberFormat="1" applyFont="1" applyFill="1" applyBorder="1" applyAlignment="1">
      <alignment horizontal="center" vertical="center"/>
    </xf>
    <xf numFmtId="164" fontId="24" fillId="0" borderId="3" xfId="1" applyNumberFormat="1" applyFont="1" applyBorder="1" applyAlignment="1">
      <alignment horizontal="center" vertical="center"/>
    </xf>
    <xf numFmtId="3" fontId="15" fillId="0" borderId="1" xfId="4" applyNumberFormat="1" applyFont="1" applyFill="1" applyBorder="1" applyAlignment="1">
      <alignment horizontal="center" vertical="center"/>
    </xf>
    <xf numFmtId="164" fontId="24" fillId="0" borderId="1" xfId="1" applyNumberFormat="1" applyFont="1" applyBorder="1" applyAlignment="1">
      <alignment horizontal="center" vertical="center"/>
    </xf>
    <xf numFmtId="164" fontId="24" fillId="0" borderId="13" xfId="1" applyNumberFormat="1" applyFont="1" applyBorder="1" applyAlignment="1">
      <alignment horizontal="center" vertical="center"/>
    </xf>
    <xf numFmtId="3" fontId="14" fillId="2" borderId="3" xfId="4" applyNumberFormat="1" applyFont="1" applyFill="1" applyBorder="1" applyAlignment="1">
      <alignment horizontal="center" vertical="center"/>
    </xf>
    <xf numFmtId="164" fontId="25" fillId="2" borderId="3" xfId="1" applyNumberFormat="1" applyFont="1" applyFill="1" applyBorder="1" applyAlignment="1">
      <alignment horizontal="center" vertical="center"/>
    </xf>
    <xf numFmtId="0" fontId="26" fillId="0" borderId="0" xfId="4" applyFont="1" applyFill="1" applyBorder="1" applyAlignment="1">
      <alignment vertical="top"/>
    </xf>
    <xf numFmtId="0" fontId="27" fillId="0" borderId="0" xfId="0" applyFont="1"/>
    <xf numFmtId="3" fontId="14" fillId="2" borderId="1" xfId="4" applyNumberFormat="1" applyFont="1" applyFill="1" applyBorder="1" applyAlignment="1">
      <alignment horizontal="center" vertical="center"/>
    </xf>
    <xf numFmtId="164" fontId="25" fillId="2" borderId="1" xfId="1" applyNumberFormat="1" applyFont="1" applyFill="1" applyBorder="1" applyAlignment="1">
      <alignment horizontal="center" vertical="center"/>
    </xf>
    <xf numFmtId="0" fontId="28" fillId="0" borderId="0" xfId="5" applyFont="1"/>
    <xf numFmtId="164" fontId="24" fillId="5" borderId="1" xfId="1" applyNumberFormat="1" applyFont="1" applyFill="1" applyBorder="1" applyAlignment="1">
      <alignment horizontal="center" vertical="center"/>
    </xf>
    <xf numFmtId="3" fontId="15" fillId="5" borderId="1" xfId="4" applyNumberFormat="1" applyFont="1" applyFill="1" applyBorder="1" applyAlignment="1">
      <alignment horizontal="center" vertical="center"/>
    </xf>
    <xf numFmtId="3" fontId="15" fillId="0" borderId="4" xfId="4" applyNumberFormat="1" applyFont="1" applyFill="1" applyBorder="1" applyAlignment="1">
      <alignment horizontal="center" vertical="center"/>
    </xf>
    <xf numFmtId="3" fontId="15" fillId="5" borderId="4" xfId="4" applyNumberFormat="1" applyFont="1" applyFill="1" applyBorder="1" applyAlignment="1">
      <alignment horizontal="center" vertical="center"/>
    </xf>
    <xf numFmtId="164" fontId="24" fillId="5" borderId="4" xfId="1" applyNumberFormat="1" applyFont="1" applyFill="1" applyBorder="1" applyAlignment="1">
      <alignment horizontal="center" vertical="center"/>
    </xf>
    <xf numFmtId="4" fontId="15" fillId="0" borderId="8" xfId="4" applyNumberFormat="1" applyFont="1" applyFill="1" applyBorder="1" applyAlignment="1">
      <alignment horizontal="center" vertical="center"/>
    </xf>
    <xf numFmtId="4" fontId="15" fillId="0" borderId="4" xfId="4" applyNumberFormat="1" applyFont="1" applyFill="1" applyBorder="1" applyAlignment="1">
      <alignment horizontal="center" vertical="center"/>
    </xf>
    <xf numFmtId="4" fontId="15" fillId="0" borderId="10" xfId="4" applyNumberFormat="1" applyFont="1" applyFill="1" applyBorder="1" applyAlignment="1">
      <alignment horizontal="center" vertical="center"/>
    </xf>
    <xf numFmtId="4" fontId="14" fillId="2" borderId="14" xfId="4" applyNumberFormat="1" applyFont="1" applyFill="1" applyBorder="1" applyAlignment="1">
      <alignment horizontal="center" vertical="center"/>
    </xf>
    <xf numFmtId="4" fontId="15" fillId="0" borderId="3" xfId="4" applyNumberFormat="1" applyFont="1" applyFill="1" applyBorder="1" applyAlignment="1">
      <alignment horizontal="center" vertical="center"/>
    </xf>
    <xf numFmtId="4" fontId="15" fillId="0" borderId="1" xfId="4" applyNumberFormat="1" applyFont="1" applyFill="1" applyBorder="1" applyAlignment="1">
      <alignment horizontal="center" vertical="center"/>
    </xf>
    <xf numFmtId="4" fontId="15" fillId="0" borderId="13" xfId="4" applyNumberFormat="1" applyFont="1" applyFill="1" applyBorder="1" applyAlignment="1">
      <alignment horizontal="center" vertical="center"/>
    </xf>
    <xf numFmtId="0" fontId="28" fillId="0" borderId="0" xfId="5" applyFont="1" applyAlignment="1">
      <alignment wrapText="1"/>
    </xf>
    <xf numFmtId="0" fontId="28" fillId="0" borderId="0" xfId="5" applyFont="1" applyAlignment="1">
      <alignment vertical="center"/>
    </xf>
    <xf numFmtId="0" fontId="29" fillId="4" borderId="2" xfId="16" applyFont="1" applyFill="1" applyBorder="1" applyAlignment="1">
      <alignment horizontal="center" vertical="center" wrapText="1"/>
    </xf>
    <xf numFmtId="164" fontId="30" fillId="4" borderId="3" xfId="1" applyNumberFormat="1" applyFont="1" applyFill="1" applyBorder="1" applyAlignment="1">
      <alignment horizontal="center" vertical="center"/>
    </xf>
    <xf numFmtId="164" fontId="30" fillId="4" borderId="1" xfId="1" applyNumberFormat="1" applyFont="1" applyFill="1" applyBorder="1" applyAlignment="1">
      <alignment horizontal="center" vertical="center"/>
    </xf>
    <xf numFmtId="164" fontId="31" fillId="4" borderId="3" xfId="1" applyNumberFormat="1" applyFont="1" applyFill="1" applyBorder="1" applyAlignment="1">
      <alignment horizontal="center" vertical="center"/>
    </xf>
    <xf numFmtId="0" fontId="17" fillId="6" borderId="2" xfId="16" applyFont="1" applyFill="1" applyBorder="1" applyAlignment="1">
      <alignment horizontal="center" vertical="center" wrapText="1"/>
    </xf>
    <xf numFmtId="0" fontId="32" fillId="6" borderId="2" xfId="16" applyFont="1" applyFill="1" applyBorder="1" applyAlignment="1">
      <alignment horizontal="center" vertical="center" wrapText="1"/>
    </xf>
    <xf numFmtId="0" fontId="32" fillId="4" borderId="2" xfId="16" applyFont="1" applyFill="1" applyBorder="1" applyAlignment="1">
      <alignment horizontal="center" vertical="center" wrapText="1"/>
    </xf>
    <xf numFmtId="0" fontId="15" fillId="0" borderId="18" xfId="4" applyFont="1" applyFill="1" applyBorder="1" applyAlignment="1">
      <alignment vertical="center"/>
    </xf>
    <xf numFmtId="164" fontId="30" fillId="4" borderId="19" xfId="1" applyNumberFormat="1" applyFont="1" applyFill="1" applyBorder="1" applyAlignment="1">
      <alignment horizontal="center" vertical="center"/>
    </xf>
    <xf numFmtId="164" fontId="24" fillId="0" borderId="19" xfId="1" applyNumberFormat="1" applyFont="1" applyBorder="1" applyAlignment="1">
      <alignment horizontal="center" vertical="center"/>
    </xf>
    <xf numFmtId="0" fontId="15" fillId="5" borderId="11" xfId="4" applyFont="1" applyFill="1" applyBorder="1" applyAlignment="1">
      <alignment vertical="center"/>
    </xf>
    <xf numFmtId="164" fontId="24" fillId="5" borderId="3" xfId="1" applyNumberFormat="1" applyFont="1" applyFill="1" applyBorder="1" applyAlignment="1">
      <alignment horizontal="center" vertical="center"/>
    </xf>
    <xf numFmtId="0" fontId="15" fillId="5" borderId="18" xfId="4" applyFont="1" applyFill="1" applyBorder="1" applyAlignment="1">
      <alignment vertical="center"/>
    </xf>
    <xf numFmtId="164" fontId="24" fillId="5" borderId="19" xfId="1" applyNumberFormat="1" applyFont="1" applyFill="1" applyBorder="1" applyAlignment="1">
      <alignment horizontal="center" vertical="center"/>
    </xf>
    <xf numFmtId="3" fontId="14" fillId="2" borderId="14" xfId="4" applyNumberFormat="1" applyFont="1" applyFill="1" applyBorder="1" applyAlignment="1">
      <alignment horizontal="center" vertical="center"/>
    </xf>
    <xf numFmtId="0" fontId="32" fillId="6" borderId="12" xfId="16" applyFont="1" applyFill="1" applyBorder="1" applyAlignment="1">
      <alignment horizontal="center" vertical="center" wrapText="1"/>
    </xf>
    <xf numFmtId="164" fontId="24" fillId="0" borderId="8" xfId="1" applyNumberFormat="1" applyFont="1" applyBorder="1" applyAlignment="1">
      <alignment horizontal="center" vertical="center"/>
    </xf>
    <xf numFmtId="164" fontId="24" fillId="0" borderId="4" xfId="1" applyNumberFormat="1" applyFont="1" applyBorder="1" applyAlignment="1">
      <alignment horizontal="center" vertical="center"/>
    </xf>
    <xf numFmtId="0" fontId="15" fillId="0" borderId="22" xfId="4" applyFont="1" applyFill="1" applyBorder="1" applyAlignment="1">
      <alignment vertical="center"/>
    </xf>
    <xf numFmtId="3" fontId="15" fillId="0" borderId="23" xfId="4" applyNumberFormat="1" applyFont="1" applyFill="1" applyBorder="1" applyAlignment="1">
      <alignment horizontal="center" vertical="center"/>
    </xf>
    <xf numFmtId="164" fontId="24" fillId="0" borderId="23" xfId="1" applyNumberFormat="1" applyFont="1" applyBorder="1" applyAlignment="1">
      <alignment horizontal="center" vertical="center"/>
    </xf>
    <xf numFmtId="0" fontId="15" fillId="0" borderId="25" xfId="4" applyFont="1" applyFill="1" applyBorder="1" applyAlignment="1">
      <alignment vertical="center"/>
    </xf>
    <xf numFmtId="3" fontId="15" fillId="0" borderId="26" xfId="4" applyNumberFormat="1" applyFont="1" applyFill="1" applyBorder="1" applyAlignment="1">
      <alignment horizontal="center" vertical="center"/>
    </xf>
    <xf numFmtId="164" fontId="24" fillId="0" borderId="26" xfId="1" applyNumberFormat="1" applyFont="1" applyBorder="1" applyAlignment="1">
      <alignment horizontal="center" vertical="center"/>
    </xf>
    <xf numFmtId="0" fontId="15" fillId="5" borderId="25" xfId="4" applyFont="1" applyFill="1" applyBorder="1" applyAlignment="1">
      <alignment vertical="center"/>
    </xf>
    <xf numFmtId="3" fontId="15" fillId="5" borderId="26" xfId="4" applyNumberFormat="1" applyFont="1" applyFill="1" applyBorder="1" applyAlignment="1">
      <alignment horizontal="center" vertical="center"/>
    </xf>
    <xf numFmtId="164" fontId="24" fillId="5" borderId="26" xfId="1" applyNumberFormat="1" applyFont="1" applyFill="1" applyBorder="1" applyAlignment="1">
      <alignment horizontal="center" vertical="center"/>
    </xf>
    <xf numFmtId="0" fontId="15" fillId="5" borderId="22" xfId="4" applyFont="1" applyFill="1" applyBorder="1" applyAlignment="1">
      <alignment vertical="center"/>
    </xf>
    <xf numFmtId="164" fontId="24" fillId="5" borderId="23" xfId="1" applyNumberFormat="1" applyFont="1" applyFill="1" applyBorder="1" applyAlignment="1">
      <alignment horizontal="center" vertical="center"/>
    </xf>
    <xf numFmtId="164" fontId="30" fillId="4" borderId="4" xfId="1" applyNumberFormat="1" applyFont="1" applyFill="1" applyBorder="1" applyAlignment="1">
      <alignment horizontal="center" vertical="center"/>
    </xf>
    <xf numFmtId="164" fontId="30" fillId="4" borderId="23" xfId="1" applyNumberFormat="1" applyFont="1" applyFill="1" applyBorder="1" applyAlignment="1">
      <alignment horizontal="center" vertical="center"/>
    </xf>
    <xf numFmtId="164" fontId="30" fillId="4" borderId="26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3" fontId="14" fillId="0" borderId="0" xfId="4" applyNumberFormat="1" applyFont="1" applyFill="1" applyBorder="1" applyAlignment="1">
      <alignment horizontal="center" vertical="center"/>
    </xf>
    <xf numFmtId="4" fontId="14" fillId="0" borderId="0" xfId="4" applyNumberFormat="1" applyFont="1" applyFill="1" applyBorder="1" applyAlignment="1">
      <alignment horizontal="center" vertical="center"/>
    </xf>
    <xf numFmtId="4" fontId="19" fillId="0" borderId="0" xfId="4" applyNumberFormat="1" applyFont="1" applyFill="1" applyBorder="1" applyAlignment="1">
      <alignment horizontal="center" vertical="center"/>
    </xf>
    <xf numFmtId="4" fontId="35" fillId="4" borderId="27" xfId="4" applyNumberFormat="1" applyFont="1" applyFill="1" applyBorder="1" applyAlignment="1">
      <alignment horizontal="center" vertical="center"/>
    </xf>
    <xf numFmtId="4" fontId="19" fillId="4" borderId="28" xfId="4" applyNumberFormat="1" applyFont="1" applyFill="1" applyBorder="1" applyAlignment="1">
      <alignment horizontal="center" vertical="center"/>
    </xf>
    <xf numFmtId="0" fontId="36" fillId="0" borderId="0" xfId="4" applyFont="1" applyFill="1" applyBorder="1" applyAlignment="1">
      <alignment vertical="top"/>
    </xf>
    <xf numFmtId="0" fontId="32" fillId="6" borderId="29" xfId="16" applyFont="1" applyFill="1" applyBorder="1" applyAlignment="1">
      <alignment horizontal="center" vertical="center" wrapText="1"/>
    </xf>
    <xf numFmtId="4" fontId="15" fillId="0" borderId="7" xfId="4" applyNumberFormat="1" applyFont="1" applyFill="1" applyBorder="1" applyAlignment="1">
      <alignment horizontal="center" vertical="center"/>
    </xf>
    <xf numFmtId="4" fontId="15" fillId="0" borderId="5" xfId="4" applyNumberFormat="1" applyFont="1" applyFill="1" applyBorder="1" applyAlignment="1">
      <alignment horizontal="center" vertical="center"/>
    </xf>
    <xf numFmtId="4" fontId="15" fillId="0" borderId="30" xfId="4" applyNumberFormat="1" applyFont="1" applyFill="1" applyBorder="1" applyAlignment="1">
      <alignment horizontal="center" vertical="center"/>
    </xf>
    <xf numFmtId="4" fontId="14" fillId="2" borderId="31" xfId="4" applyNumberFormat="1" applyFont="1" applyFill="1" applyBorder="1" applyAlignment="1">
      <alignment horizontal="center" vertical="center"/>
    </xf>
    <xf numFmtId="0" fontId="32" fillId="6" borderId="32" xfId="16" applyFont="1" applyFill="1" applyBorder="1" applyAlignment="1">
      <alignment horizontal="center" vertical="center" wrapText="1"/>
    </xf>
    <xf numFmtId="4" fontId="15" fillId="0" borderId="15" xfId="4" applyNumberFormat="1" applyFont="1" applyFill="1" applyBorder="1" applyAlignment="1">
      <alignment horizontal="center" vertical="center"/>
    </xf>
    <xf numFmtId="4" fontId="15" fillId="0" borderId="6" xfId="4" applyNumberFormat="1" applyFont="1" applyFill="1" applyBorder="1" applyAlignment="1">
      <alignment horizontal="center" vertical="center"/>
    </xf>
    <xf numFmtId="4" fontId="15" fillId="0" borderId="16" xfId="4" applyNumberFormat="1" applyFont="1" applyFill="1" applyBorder="1" applyAlignment="1">
      <alignment horizontal="center" vertical="center"/>
    </xf>
    <xf numFmtId="4" fontId="35" fillId="4" borderId="2" xfId="4" applyNumberFormat="1" applyFont="1" applyFill="1" applyBorder="1" applyAlignment="1">
      <alignment horizontal="center" vertical="center"/>
    </xf>
    <xf numFmtId="4" fontId="19" fillId="4" borderId="2" xfId="4" applyNumberFormat="1" applyFont="1" applyFill="1" applyBorder="1" applyAlignment="1">
      <alignment horizontal="center" vertical="center"/>
    </xf>
    <xf numFmtId="166" fontId="4" fillId="0" borderId="0" xfId="5" applyNumberFormat="1" applyAlignment="1">
      <alignment vertical="center"/>
    </xf>
    <xf numFmtId="164" fontId="30" fillId="4" borderId="33" xfId="1" applyNumberFormat="1" applyFont="1" applyFill="1" applyBorder="1" applyAlignment="1">
      <alignment horizontal="center" vertical="center"/>
    </xf>
    <xf numFmtId="164" fontId="30" fillId="4" borderId="34" xfId="1" applyNumberFormat="1" applyFont="1" applyFill="1" applyBorder="1" applyAlignment="1">
      <alignment horizontal="center" vertical="center"/>
    </xf>
    <xf numFmtId="0" fontId="26" fillId="0" borderId="0" xfId="4" applyFont="1" applyFill="1" applyBorder="1" applyAlignment="1">
      <alignment vertical="center"/>
    </xf>
    <xf numFmtId="164" fontId="30" fillId="4" borderId="35" xfId="1" applyNumberFormat="1" applyFont="1" applyFill="1" applyBorder="1" applyAlignment="1">
      <alignment horizontal="center" vertical="center"/>
    </xf>
    <xf numFmtId="0" fontId="29" fillId="6" borderId="2" xfId="16" applyFont="1" applyFill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164" fontId="40" fillId="0" borderId="0" xfId="0" applyNumberFormat="1" applyFont="1"/>
    <xf numFmtId="0" fontId="27" fillId="0" borderId="0" xfId="0" applyFont="1" applyAlignment="1">
      <alignment vertical="center"/>
    </xf>
    <xf numFmtId="0" fontId="28" fillId="0" borderId="0" xfId="5" applyFont="1" applyAlignment="1">
      <alignment vertical="center" wrapText="1"/>
    </xf>
    <xf numFmtId="16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vertical="center" wrapText="1"/>
    </xf>
    <xf numFmtId="1" fontId="15" fillId="0" borderId="3" xfId="4" applyNumberFormat="1" applyFont="1" applyFill="1" applyBorder="1" applyAlignment="1">
      <alignment horizontal="center" vertical="center"/>
    </xf>
    <xf numFmtId="1" fontId="15" fillId="0" borderId="1" xfId="4" applyNumberFormat="1" applyFont="1" applyFill="1" applyBorder="1" applyAlignment="1">
      <alignment horizontal="center" vertical="center"/>
    </xf>
    <xf numFmtId="1" fontId="15" fillId="0" borderId="13" xfId="4" applyNumberFormat="1" applyFont="1" applyFill="1" applyBorder="1" applyAlignment="1">
      <alignment horizontal="center" vertical="center"/>
    </xf>
    <xf numFmtId="0" fontId="40" fillId="0" borderId="0" xfId="0" applyFont="1"/>
    <xf numFmtId="0" fontId="36" fillId="0" borderId="0" xfId="0" applyFont="1" applyAlignment="1">
      <alignment horizontal="justify" vertical="center"/>
    </xf>
    <xf numFmtId="1" fontId="15" fillId="0" borderId="19" xfId="4" applyNumberFormat="1" applyFont="1" applyFill="1" applyBorder="1" applyAlignment="1">
      <alignment horizontal="center" vertical="center"/>
    </xf>
    <xf numFmtId="1" fontId="15" fillId="5" borderId="3" xfId="4" applyNumberFormat="1" applyFont="1" applyFill="1" applyBorder="1" applyAlignment="1">
      <alignment horizontal="center" vertical="center"/>
    </xf>
    <xf numFmtId="1" fontId="15" fillId="5" borderId="1" xfId="4" applyNumberFormat="1" applyFont="1" applyFill="1" applyBorder="1" applyAlignment="1">
      <alignment horizontal="center" vertical="center"/>
    </xf>
    <xf numFmtId="1" fontId="15" fillId="5" borderId="19" xfId="4" applyNumberFormat="1" applyFont="1" applyFill="1" applyBorder="1" applyAlignment="1">
      <alignment horizontal="center" vertical="center"/>
    </xf>
    <xf numFmtId="164" fontId="30" fillId="4" borderId="36" xfId="1" applyNumberFormat="1" applyFont="1" applyFill="1" applyBorder="1" applyAlignment="1">
      <alignment horizontal="center" vertical="center"/>
    </xf>
    <xf numFmtId="1" fontId="15" fillId="5" borderId="4" xfId="4" applyNumberFormat="1" applyFont="1" applyFill="1" applyBorder="1" applyAlignment="1">
      <alignment horizontal="center" vertical="center"/>
    </xf>
    <xf numFmtId="1" fontId="15" fillId="5" borderId="23" xfId="4" applyNumberFormat="1" applyFont="1" applyFill="1" applyBorder="1" applyAlignment="1">
      <alignment horizontal="center" vertical="center"/>
    </xf>
    <xf numFmtId="1" fontId="15" fillId="0" borderId="8" xfId="4" applyNumberFormat="1" applyFont="1" applyFill="1" applyBorder="1" applyAlignment="1">
      <alignment horizontal="center" vertical="center"/>
    </xf>
    <xf numFmtId="1" fontId="15" fillId="0" borderId="4" xfId="4" applyNumberFormat="1" applyFont="1" applyFill="1" applyBorder="1" applyAlignment="1">
      <alignment horizontal="center" vertical="center"/>
    </xf>
    <xf numFmtId="1" fontId="15" fillId="0" borderId="23" xfId="4" applyNumberFormat="1" applyFont="1" applyFill="1" applyBorder="1" applyAlignment="1">
      <alignment horizontal="center" vertical="center"/>
    </xf>
    <xf numFmtId="0" fontId="26" fillId="0" borderId="0" xfId="4" applyFont="1" applyFill="1" applyBorder="1" applyAlignment="1">
      <alignment horizontal="left"/>
    </xf>
    <xf numFmtId="0" fontId="4" fillId="0" borderId="0" xfId="5" applyAlignment="1">
      <alignment horizontal="left"/>
    </xf>
    <xf numFmtId="0" fontId="26" fillId="0" borderId="0" xfId="4" applyFont="1" applyFill="1" applyBorder="1" applyAlignment="1">
      <alignment horizontal="left" vertical="center"/>
    </xf>
    <xf numFmtId="1" fontId="15" fillId="0" borderId="10" xfId="4" applyNumberFormat="1" applyFont="1" applyFill="1" applyBorder="1" applyAlignment="1">
      <alignment horizontal="center" vertical="center"/>
    </xf>
    <xf numFmtId="0" fontId="22" fillId="6" borderId="2" xfId="16" applyFont="1" applyFill="1" applyBorder="1" applyAlignment="1">
      <alignment horizontal="center" vertical="center" wrapText="1"/>
    </xf>
    <xf numFmtId="0" fontId="28" fillId="0" borderId="0" xfId="5" applyFont="1" applyAlignment="1">
      <alignment horizontal="left" wrapText="1"/>
    </xf>
    <xf numFmtId="0" fontId="28" fillId="0" borderId="0" xfId="5" applyFont="1" applyAlignment="1">
      <alignment vertical="center" wrapText="1"/>
    </xf>
    <xf numFmtId="0" fontId="17" fillId="6" borderId="2" xfId="16" applyFont="1" applyFill="1" applyBorder="1" applyAlignment="1">
      <alignment horizontal="center" vertical="center" wrapText="1"/>
    </xf>
    <xf numFmtId="0" fontId="22" fillId="6" borderId="2" xfId="16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28" fillId="0" borderId="0" xfId="5" applyFont="1" applyAlignment="1">
      <alignment horizontal="left" wrapText="1"/>
    </xf>
    <xf numFmtId="0" fontId="28" fillId="0" borderId="0" xfId="5" applyFont="1" applyAlignment="1">
      <alignment horizontal="left" vertical="center" wrapText="1"/>
    </xf>
    <xf numFmtId="0" fontId="33" fillId="5" borderId="2" xfId="16" applyFont="1" applyFill="1" applyBorder="1" applyAlignment="1">
      <alignment horizontal="center" vertical="center" wrapText="1"/>
    </xf>
    <xf numFmtId="0" fontId="33" fillId="5" borderId="17" xfId="16" applyFont="1" applyFill="1" applyBorder="1" applyAlignment="1">
      <alignment horizontal="center" vertical="center" wrapText="1"/>
    </xf>
    <xf numFmtId="0" fontId="33" fillId="5" borderId="20" xfId="16" applyFont="1" applyFill="1" applyBorder="1" applyAlignment="1">
      <alignment horizontal="center" vertical="center" wrapText="1"/>
    </xf>
    <xf numFmtId="0" fontId="25" fillId="2" borderId="7" xfId="9" applyFont="1" applyFill="1" applyBorder="1" applyAlignment="1">
      <alignment horizontal="center" vertical="center"/>
    </xf>
    <xf numFmtId="0" fontId="25" fillId="2" borderId="15" xfId="9" applyFont="1" applyFill="1" applyBorder="1" applyAlignment="1">
      <alignment horizontal="center" vertical="center"/>
    </xf>
    <xf numFmtId="0" fontId="34" fillId="5" borderId="7" xfId="16" applyFont="1" applyFill="1" applyBorder="1" applyAlignment="1">
      <alignment horizontal="center" vertical="center" wrapText="1"/>
    </xf>
    <xf numFmtId="0" fontId="34" fillId="5" borderId="5" xfId="16" applyFont="1" applyFill="1" applyBorder="1" applyAlignment="1">
      <alignment horizontal="center" vertical="center" wrapText="1"/>
    </xf>
    <xf numFmtId="0" fontId="34" fillId="5" borderId="21" xfId="16" applyFont="1" applyFill="1" applyBorder="1" applyAlignment="1">
      <alignment horizontal="center" vertical="center" wrapText="1"/>
    </xf>
    <xf numFmtId="0" fontId="34" fillId="5" borderId="24" xfId="16" applyFont="1" applyFill="1" applyBorder="1" applyAlignment="1">
      <alignment horizontal="center" vertical="center" wrapText="1"/>
    </xf>
    <xf numFmtId="0" fontId="42" fillId="0" borderId="0" xfId="25" applyAlignment="1"/>
    <xf numFmtId="0" fontId="42" fillId="0" borderId="0" xfId="26" applyAlignment="1"/>
    <xf numFmtId="0" fontId="10" fillId="0" borderId="0" xfId="27" applyAlignment="1"/>
  </cellXfs>
  <cellStyles count="28">
    <cellStyle name="Hipervínculo" xfId="10" builtinId="8" hidden="1"/>
    <cellStyle name="Hipervínculo" xfId="12" builtinId="8" hidden="1"/>
    <cellStyle name="Hipervínculo" xfId="14" builtinId="8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Normal" xfId="0" builtinId="0"/>
    <cellStyle name="Normal 2" xfId="3" xr:uid="{00000000-0005-0000-0000-000007000000}"/>
    <cellStyle name="Normal 2 2" xfId="7" xr:uid="{00000000-0005-0000-0000-000008000000}"/>
    <cellStyle name="Normal 2 2 2" xfId="19" xr:uid="{00000000-0005-0000-0000-000009000000}"/>
    <cellStyle name="Normal 2 3" xfId="9" xr:uid="{00000000-0005-0000-0000-00000A000000}"/>
    <cellStyle name="Normal 2 3 2" xfId="21" xr:uid="{00000000-0005-0000-0000-00000B000000}"/>
    <cellStyle name="Normal 2 4" xfId="16" xr:uid="{00000000-0005-0000-0000-00000C000000}"/>
    <cellStyle name="Normal 3" xfId="5" xr:uid="{00000000-0005-0000-0000-00000D000000}"/>
    <cellStyle name="Normal 3 2" xfId="8" xr:uid="{00000000-0005-0000-0000-00000E000000}"/>
    <cellStyle name="Normal 3 2 2" xfId="20" xr:uid="{00000000-0005-0000-0000-00000F000000}"/>
    <cellStyle name="Normal 3 3" xfId="17" xr:uid="{00000000-0005-0000-0000-000010000000}"/>
    <cellStyle name="Normal_Tabla 1." xfId="23" xr:uid="{00000000-0005-0000-0000-000011000000}"/>
    <cellStyle name="Normal_Tabla 1._1" xfId="25" xr:uid="{04911742-A623-4275-8A38-42EE1511D4AB}"/>
    <cellStyle name="Normal_Tabla 2." xfId="24" xr:uid="{00000000-0005-0000-0000-000012000000}"/>
    <cellStyle name="Normal_Tabla 2._1" xfId="26" xr:uid="{D7EB452D-E29B-4160-9502-E52AE187559E}"/>
    <cellStyle name="Normal_Tabla 3." xfId="27" xr:uid="{C62E5E70-35E2-41AA-A163-E6691023A313}"/>
    <cellStyle name="Normal_Tabla 4.  (2)" xfId="22" xr:uid="{00000000-0005-0000-0000-000013000000}"/>
    <cellStyle name="Porcentaje" xfId="1" builtinId="5"/>
    <cellStyle name="Porcentaje 2" xfId="6" xr:uid="{00000000-0005-0000-0000-000015000000}"/>
    <cellStyle name="Porcentaje 2 2" xfId="18" xr:uid="{00000000-0005-0000-0000-000016000000}"/>
    <cellStyle name="Texto explicativo" xfId="2" builtinId="53" customBuiltin="1"/>
    <cellStyle name="Texto explicativo 2" xfId="4" xr:uid="{00000000-0005-0000-0000-00001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F6F5"/>
      <color rgb="FF4B4B4B"/>
      <color rgb="FF427F76"/>
      <color rgb="FF539F92"/>
      <color rgb="FFD9D9D9"/>
      <color rgb="FF009581"/>
      <color rgb="FFE6E6E6"/>
      <color rgb="FF595959"/>
      <color rgb="FFEF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20352833432136"/>
          <c:y val="4.6810079077871596E-2"/>
          <c:w val="0.72483444836054778"/>
          <c:h val="0.9063798418442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27F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1.'!$B$24:$B$28</c:f>
              <c:strCache>
                <c:ptCount val="5"/>
                <c:pt idx="0">
                  <c:v>               EBR Inicial
(Evaluados = 8713) </c:v>
                </c:pt>
                <c:pt idx="1">
                  <c:v>             EBR Primaria
(Evaluados = 47 212) </c:v>
                </c:pt>
                <c:pt idx="2">
                  <c:v>        EBR Secundaria
(Evaluados = 30 906) </c:v>
                </c:pt>
                <c:pt idx="3">
                  <c:v>                           EBA
(Evaluados = 1903) </c:v>
                </c:pt>
                <c:pt idx="4">
                  <c:v>                         EBE
(Evaluados = 694) </c:v>
                </c:pt>
              </c:strCache>
            </c:strRef>
          </c:cat>
          <c:val>
            <c:numRef>
              <c:f>'Tabla 1.'!$C$24:$C$28</c:f>
              <c:numCache>
                <c:formatCode>0.0%</c:formatCode>
                <c:ptCount val="5"/>
                <c:pt idx="0">
                  <c:v>0.49890967519798002</c:v>
                </c:pt>
                <c:pt idx="1">
                  <c:v>0.30659578073371174</c:v>
                </c:pt>
                <c:pt idx="2">
                  <c:v>0.19442826635604737</c:v>
                </c:pt>
                <c:pt idx="3">
                  <c:v>0.14240672622175513</c:v>
                </c:pt>
                <c:pt idx="4">
                  <c:v>0.31988472622478387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3D-4395-86F2-1AAEEB01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5165424"/>
        <c:axId val="115174672"/>
      </c:barChart>
      <c:catAx>
        <c:axId val="115165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B4B4B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15174672"/>
        <c:crosses val="autoZero"/>
        <c:auto val="1"/>
        <c:lblAlgn val="ctr"/>
        <c:lblOffset val="100"/>
        <c:noMultiLvlLbl val="0"/>
      </c:catAx>
      <c:valAx>
        <c:axId val="115174672"/>
        <c:scaling>
          <c:orientation val="minMax"/>
          <c:max val="1"/>
        </c:scaling>
        <c:delete val="1"/>
        <c:axPos val="t"/>
        <c:numFmt formatCode="0.0%" sourceLinked="1"/>
        <c:majorTickMark val="none"/>
        <c:minorTickMark val="none"/>
        <c:tickLblPos val="nextTo"/>
        <c:crossAx val="11516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20352833432136"/>
          <c:y val="4.6810079077871596E-2"/>
          <c:w val="0.72483444836054778"/>
          <c:h val="0.9063798418442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27F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2.'!$B$26:$B$32</c:f>
              <c:strCache>
                <c:ptCount val="7"/>
                <c:pt idx="0">
                  <c:v>          Segunda escala
(Evaluados = 21 425)</c:v>
                </c:pt>
                <c:pt idx="1">
                  <c:v>           Tercera escala
(Evaluados = 22 484)</c:v>
                </c:pt>
                <c:pt idx="2">
                  <c:v>             Cuarta escala
(Evaluados = 20 810)</c:v>
                </c:pt>
                <c:pt idx="3">
                  <c:v>            Quinta escala
(Evaluados = 13 893)</c:v>
                </c:pt>
                <c:pt idx="4">
                  <c:v>            Sexta escala
(Evaluados = 8200)</c:v>
                </c:pt>
                <c:pt idx="5">
                  <c:v>       Séptima escala
(Evaluados = 2395)</c:v>
                </c:pt>
                <c:pt idx="6">
                  <c:v>      Octava escala
(Evaluados = 221)</c:v>
                </c:pt>
              </c:strCache>
            </c:strRef>
          </c:cat>
          <c:val>
            <c:numRef>
              <c:f>'Tabla 2.'!$C$26:$C$32</c:f>
              <c:numCache>
                <c:formatCode>0.0%</c:formatCode>
                <c:ptCount val="7"/>
                <c:pt idx="0">
                  <c:v>0.20270711785297549</c:v>
                </c:pt>
                <c:pt idx="1">
                  <c:v>0.20361145703611458</c:v>
                </c:pt>
                <c:pt idx="2">
                  <c:v>0.31119654012493991</c:v>
                </c:pt>
                <c:pt idx="3">
                  <c:v>0.36781112790613979</c:v>
                </c:pt>
                <c:pt idx="4">
                  <c:v>0.43963414634146342</c:v>
                </c:pt>
                <c:pt idx="5">
                  <c:v>0.4480167014613779</c:v>
                </c:pt>
                <c:pt idx="6">
                  <c:v>0.62895927601809953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1-4AED-9004-457935ED0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5165424"/>
        <c:axId val="115174672"/>
      </c:barChart>
      <c:catAx>
        <c:axId val="115165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B4B4B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15174672"/>
        <c:crosses val="autoZero"/>
        <c:auto val="1"/>
        <c:lblAlgn val="ctr"/>
        <c:lblOffset val="100"/>
        <c:noMultiLvlLbl val="0"/>
      </c:catAx>
      <c:valAx>
        <c:axId val="115174672"/>
        <c:scaling>
          <c:orientation val="minMax"/>
          <c:max val="1"/>
        </c:scaling>
        <c:delete val="1"/>
        <c:axPos val="t"/>
        <c:numFmt formatCode="0.0%" sourceLinked="1"/>
        <c:majorTickMark val="out"/>
        <c:minorTickMark val="none"/>
        <c:tickLblPos val="nextTo"/>
        <c:crossAx val="11516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28340415406358"/>
          <c:y val="1.8601334917761513E-2"/>
          <c:w val="0.61077512697814829"/>
          <c:h val="0.960747419206284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27F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3.'!$B$46:$B$71</c:f>
              <c:strCache>
                <c:ptCount val="26"/>
                <c:pt idx="0">
                  <c:v>Amazonas (Evaluados = 1801)</c:v>
                </c:pt>
                <c:pt idx="1">
                  <c:v>Áncash (Evaluados = 4850)</c:v>
                </c:pt>
                <c:pt idx="2">
                  <c:v>Apurímac (Evaluados = 2137)</c:v>
                </c:pt>
                <c:pt idx="3">
                  <c:v>Arequipa (Evaluados = 3297)</c:v>
                </c:pt>
                <c:pt idx="4">
                  <c:v>Ayacucho (Evaluados = 3182)</c:v>
                </c:pt>
                <c:pt idx="5">
                  <c:v>Cajamarca (Evaluados = 7088)</c:v>
                </c:pt>
                <c:pt idx="6">
                  <c:v>Callao (Evaluados = 1552)</c:v>
                </c:pt>
                <c:pt idx="7">
                  <c:v>Cusco (Evaluados = 4236)</c:v>
                </c:pt>
                <c:pt idx="8">
                  <c:v>Huancavelica (Evaluados = 1962)</c:v>
                </c:pt>
                <c:pt idx="9">
                  <c:v>Huánuco (Evaluados = 3000)</c:v>
                </c:pt>
                <c:pt idx="10">
                  <c:v>Ica (Evaluados = 2814)</c:v>
                </c:pt>
                <c:pt idx="11">
                  <c:v>Junín (Evaluados = 3974)</c:v>
                </c:pt>
                <c:pt idx="12">
                  <c:v>La Libertad (Evaluados = 5034)</c:v>
                </c:pt>
                <c:pt idx="13">
                  <c:v>Lambayeque (Evaluados = 3321)</c:v>
                </c:pt>
                <c:pt idx="14">
                  <c:v>Lima Metropolitana (Evaluados = 13480)</c:v>
                </c:pt>
                <c:pt idx="15">
                  <c:v>Lima Provincias (Evaluados = 2857)</c:v>
                </c:pt>
                <c:pt idx="16">
                  <c:v>Loreto (Evaluados = 4320)</c:v>
                </c:pt>
                <c:pt idx="17">
                  <c:v>Madre de Dios (Evaluados = 391)</c:v>
                </c:pt>
                <c:pt idx="18">
                  <c:v>Moquegua (Evaluados = 717)</c:v>
                </c:pt>
                <c:pt idx="19">
                  <c:v>Pasco (Evaluados = 1064)</c:v>
                </c:pt>
                <c:pt idx="20">
                  <c:v>Piura (Evaluados = 5139)</c:v>
                </c:pt>
                <c:pt idx="21">
                  <c:v>Puno (Evaluados = 5837)</c:v>
                </c:pt>
                <c:pt idx="22">
                  <c:v>San Martín (Evaluados = 3335)</c:v>
                </c:pt>
                <c:pt idx="23">
                  <c:v>Tacna  (Evaluados = 935)</c:v>
                </c:pt>
                <c:pt idx="24">
                  <c:v>Tumbes (Evaluados = 1155)</c:v>
                </c:pt>
                <c:pt idx="25">
                  <c:v>Ucayali (Evaluados = 1950)</c:v>
                </c:pt>
              </c:strCache>
            </c:strRef>
          </c:cat>
          <c:val>
            <c:numRef>
              <c:f>'Tabla 3.'!$C$46:$C$71</c:f>
              <c:numCache>
                <c:formatCode>0.0%</c:formatCode>
                <c:ptCount val="26"/>
                <c:pt idx="0">
                  <c:v>0.26818434203220431</c:v>
                </c:pt>
                <c:pt idx="1">
                  <c:v>0.2424742268041237</c:v>
                </c:pt>
                <c:pt idx="2">
                  <c:v>0.24239588207767898</c:v>
                </c:pt>
                <c:pt idx="3">
                  <c:v>0.36123748862602367</c:v>
                </c:pt>
                <c:pt idx="4">
                  <c:v>0.19358893777498429</c:v>
                </c:pt>
                <c:pt idx="5">
                  <c:v>0.28329571106094809</c:v>
                </c:pt>
                <c:pt idx="6">
                  <c:v>0.3949742268041237</c:v>
                </c:pt>
                <c:pt idx="7">
                  <c:v>0.29320113314447593</c:v>
                </c:pt>
                <c:pt idx="8">
                  <c:v>0.20693170234454639</c:v>
                </c:pt>
                <c:pt idx="9">
                  <c:v>0.215</c:v>
                </c:pt>
                <c:pt idx="10">
                  <c:v>0.27896233120113717</c:v>
                </c:pt>
                <c:pt idx="11">
                  <c:v>0.29416205334675388</c:v>
                </c:pt>
                <c:pt idx="12">
                  <c:v>0.31962653953118791</c:v>
                </c:pt>
                <c:pt idx="13">
                  <c:v>0.34056007226738932</c:v>
                </c:pt>
                <c:pt idx="14">
                  <c:v>0.38991097922848666</c:v>
                </c:pt>
                <c:pt idx="15">
                  <c:v>0.3178158907945397</c:v>
                </c:pt>
                <c:pt idx="16">
                  <c:v>0.16620370370370371</c:v>
                </c:pt>
                <c:pt idx="17">
                  <c:v>0.24808184143222506</c:v>
                </c:pt>
                <c:pt idx="18">
                  <c:v>0.3277545327754533</c:v>
                </c:pt>
                <c:pt idx="19">
                  <c:v>0.20300751879699247</c:v>
                </c:pt>
                <c:pt idx="20">
                  <c:v>0.30609067912045146</c:v>
                </c:pt>
                <c:pt idx="21">
                  <c:v>0.17097824224773001</c:v>
                </c:pt>
                <c:pt idx="22">
                  <c:v>0.23208395802098949</c:v>
                </c:pt>
                <c:pt idx="23">
                  <c:v>0.35721925133689841</c:v>
                </c:pt>
                <c:pt idx="24">
                  <c:v>0.22251082251082252</c:v>
                </c:pt>
                <c:pt idx="25">
                  <c:v>0.18769230769230769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D-4A02-B3CC-0A463EE82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5165424"/>
        <c:axId val="115174672"/>
      </c:barChart>
      <c:catAx>
        <c:axId val="115165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B4B4B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15174672"/>
        <c:crosses val="autoZero"/>
        <c:auto val="1"/>
        <c:lblAlgn val="ctr"/>
        <c:lblOffset val="100"/>
        <c:noMultiLvlLbl val="0"/>
      </c:catAx>
      <c:valAx>
        <c:axId val="115174672"/>
        <c:scaling>
          <c:orientation val="minMax"/>
          <c:max val="1"/>
        </c:scaling>
        <c:delete val="1"/>
        <c:axPos val="t"/>
        <c:numFmt formatCode="0.0%" sourceLinked="1"/>
        <c:majorTickMark val="out"/>
        <c:minorTickMark val="none"/>
        <c:tickLblPos val="nextTo"/>
        <c:crossAx val="11516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22</xdr:row>
      <xdr:rowOff>95249</xdr:rowOff>
    </xdr:from>
    <xdr:to>
      <xdr:col>9</xdr:col>
      <xdr:colOff>288290</xdr:colOff>
      <xdr:row>30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31DB20-D7F4-4BFE-950C-5C34266D3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24</xdr:row>
      <xdr:rowOff>47623</xdr:rowOff>
    </xdr:from>
    <xdr:to>
      <xdr:col>8</xdr:col>
      <xdr:colOff>678815</xdr:colOff>
      <xdr:row>34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68C9A1-8D6E-47F5-8ECF-46A2654B3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723899</xdr:colOff>
      <xdr:row>44</xdr:row>
      <xdr:rowOff>95249</xdr:rowOff>
    </xdr:from>
    <xdr:to>
      <xdr:col>8</xdr:col>
      <xdr:colOff>742950</xdr:colOff>
      <xdr:row>80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3CB05D-4B69-438C-8A4F-3DB9917F3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27F76"/>
    <pageSetUpPr fitToPage="1"/>
  </sheetPr>
  <dimension ref="B2:U46"/>
  <sheetViews>
    <sheetView showGridLines="0" tabSelected="1" zoomScaleNormal="100" zoomScalePageLayoutView="90" workbookViewId="0">
      <selection activeCell="B4" sqref="B4:B5"/>
    </sheetView>
  </sheetViews>
  <sheetFormatPr baseColWidth="10" defaultRowHeight="15" x14ac:dyDescent="0.25"/>
  <cols>
    <col min="2" max="2" width="17.5703125" customWidth="1"/>
    <col min="3" max="5" width="11.140625" customWidth="1"/>
    <col min="6" max="6" width="12.5703125" customWidth="1"/>
    <col min="7" max="12" width="11.140625" customWidth="1"/>
  </cols>
  <sheetData>
    <row r="2" spans="2:21" s="8" customFormat="1" ht="15" customHeight="1" x14ac:dyDescent="0.25">
      <c r="B2" s="96" t="s">
        <v>59</v>
      </c>
      <c r="I2"/>
    </row>
    <row r="3" spans="2:21" s="9" customFormat="1" ht="15" customHeight="1" x14ac:dyDescent="0.2">
      <c r="B3" s="111" t="s">
        <v>88</v>
      </c>
    </row>
    <row r="4" spans="2:21" s="31" customFormat="1" ht="21" customHeight="1" x14ac:dyDescent="0.2">
      <c r="B4" s="142" t="s">
        <v>40</v>
      </c>
      <c r="C4" s="144" t="s">
        <v>43</v>
      </c>
      <c r="D4" s="144"/>
      <c r="E4" s="144"/>
      <c r="F4" s="144"/>
      <c r="G4" s="144"/>
      <c r="H4" s="144"/>
      <c r="I4" s="143" t="s">
        <v>48</v>
      </c>
      <c r="J4" s="144" t="s">
        <v>47</v>
      </c>
      <c r="K4" s="144"/>
      <c r="L4" s="144"/>
    </row>
    <row r="5" spans="2:21" s="10" customFormat="1" ht="44.25" customHeight="1" x14ac:dyDescent="0.25">
      <c r="B5" s="142"/>
      <c r="C5" s="113" t="s">
        <v>159</v>
      </c>
      <c r="D5" s="113" t="s">
        <v>160</v>
      </c>
      <c r="E5" s="113" t="s">
        <v>161</v>
      </c>
      <c r="F5" s="139" t="s">
        <v>156</v>
      </c>
      <c r="G5" s="139" t="s">
        <v>157</v>
      </c>
      <c r="H5" s="113" t="s">
        <v>158</v>
      </c>
      <c r="I5" s="143"/>
      <c r="J5" s="113" t="s">
        <v>44</v>
      </c>
      <c r="K5" s="58" t="s">
        <v>45</v>
      </c>
      <c r="L5" s="113" t="s">
        <v>46</v>
      </c>
      <c r="O5"/>
      <c r="P5"/>
      <c r="Q5"/>
      <c r="R5"/>
      <c r="S5"/>
      <c r="T5"/>
      <c r="U5" s="157"/>
    </row>
    <row r="6" spans="2:21" s="8" customFormat="1" ht="18" customHeight="1" x14ac:dyDescent="0.25">
      <c r="B6" s="13" t="s">
        <v>30</v>
      </c>
      <c r="C6" s="120">
        <v>9557</v>
      </c>
      <c r="D6" s="120">
        <v>8713</v>
      </c>
      <c r="E6" s="120">
        <v>4392</v>
      </c>
      <c r="F6" s="120">
        <v>4382</v>
      </c>
      <c r="G6" s="120">
        <v>4347</v>
      </c>
      <c r="H6" s="120">
        <v>4347</v>
      </c>
      <c r="I6" s="120">
        <v>4347</v>
      </c>
      <c r="J6" s="33">
        <f>+E6/D6</f>
        <v>0.50407437162860091</v>
      </c>
      <c r="K6" s="59">
        <f>+H6/D6</f>
        <v>0.49890967519798002</v>
      </c>
      <c r="L6" s="33">
        <f>H6/I6</f>
        <v>1</v>
      </c>
      <c r="O6"/>
      <c r="P6"/>
      <c r="Q6"/>
      <c r="R6"/>
      <c r="S6"/>
      <c r="T6"/>
      <c r="U6" s="157"/>
    </row>
    <row r="7" spans="2:21" s="8" customFormat="1" ht="18" customHeight="1" x14ac:dyDescent="0.25">
      <c r="B7" s="12" t="s">
        <v>31</v>
      </c>
      <c r="C7" s="34">
        <v>53337</v>
      </c>
      <c r="D7" s="34">
        <v>47212</v>
      </c>
      <c r="E7" s="34">
        <v>14620</v>
      </c>
      <c r="F7" s="34">
        <v>14608</v>
      </c>
      <c r="G7" s="34">
        <v>14475</v>
      </c>
      <c r="H7" s="34">
        <v>14475</v>
      </c>
      <c r="I7" s="34">
        <v>14475</v>
      </c>
      <c r="J7" s="35">
        <f t="shared" ref="J7:J10" si="0">+E7/D7</f>
        <v>0.30966703380496485</v>
      </c>
      <c r="K7" s="60">
        <f t="shared" ref="K7:K11" si="1">+H7/D7</f>
        <v>0.30659578073371174</v>
      </c>
      <c r="L7" s="35">
        <f t="shared" ref="L7:L11" si="2">H7/I7</f>
        <v>1</v>
      </c>
      <c r="O7"/>
      <c r="P7"/>
      <c r="Q7"/>
      <c r="R7"/>
      <c r="S7"/>
      <c r="T7"/>
      <c r="U7" s="157"/>
    </row>
    <row r="8" spans="2:21" s="8" customFormat="1" ht="18" customHeight="1" x14ac:dyDescent="0.25">
      <c r="B8" s="12" t="s">
        <v>32</v>
      </c>
      <c r="C8" s="34">
        <v>34327</v>
      </c>
      <c r="D8" s="34">
        <v>30906</v>
      </c>
      <c r="E8" s="121">
        <v>6130</v>
      </c>
      <c r="F8" s="121">
        <v>6120</v>
      </c>
      <c r="G8" s="121">
        <v>6009</v>
      </c>
      <c r="H8" s="121">
        <v>6009</v>
      </c>
      <c r="I8" s="121">
        <v>6009</v>
      </c>
      <c r="J8" s="35">
        <f t="shared" si="0"/>
        <v>0.19834336374813952</v>
      </c>
      <c r="K8" s="60">
        <f t="shared" si="1"/>
        <v>0.19442826635604737</v>
      </c>
      <c r="L8" s="35">
        <f t="shared" si="2"/>
        <v>1</v>
      </c>
      <c r="O8"/>
      <c r="P8"/>
      <c r="Q8"/>
      <c r="R8"/>
      <c r="S8"/>
      <c r="T8"/>
      <c r="U8" s="157"/>
    </row>
    <row r="9" spans="2:21" s="8" customFormat="1" ht="18" customHeight="1" x14ac:dyDescent="0.25">
      <c r="B9" s="12" t="s">
        <v>27</v>
      </c>
      <c r="C9" s="121">
        <v>2203</v>
      </c>
      <c r="D9" s="121">
        <v>1903</v>
      </c>
      <c r="E9" s="121">
        <v>276</v>
      </c>
      <c r="F9" s="121">
        <v>275</v>
      </c>
      <c r="G9" s="121">
        <v>271</v>
      </c>
      <c r="H9" s="121">
        <v>271</v>
      </c>
      <c r="I9" s="121">
        <v>271</v>
      </c>
      <c r="J9" s="35">
        <f t="shared" si="0"/>
        <v>0.14503415659485025</v>
      </c>
      <c r="K9" s="60">
        <f t="shared" si="1"/>
        <v>0.14240672622175513</v>
      </c>
      <c r="L9" s="35">
        <f t="shared" si="2"/>
        <v>1</v>
      </c>
      <c r="O9"/>
      <c r="P9"/>
      <c r="Q9"/>
      <c r="R9"/>
      <c r="S9"/>
      <c r="T9"/>
      <c r="U9" s="157"/>
    </row>
    <row r="10" spans="2:21" s="8" customFormat="1" ht="18" customHeight="1" x14ac:dyDescent="0.25">
      <c r="B10" s="19" t="s">
        <v>28</v>
      </c>
      <c r="C10" s="122">
        <v>745</v>
      </c>
      <c r="D10" s="122">
        <v>694</v>
      </c>
      <c r="E10" s="122">
        <v>223</v>
      </c>
      <c r="F10" s="122">
        <v>222</v>
      </c>
      <c r="G10" s="122">
        <v>222</v>
      </c>
      <c r="H10" s="122">
        <v>222</v>
      </c>
      <c r="I10" s="122">
        <v>222</v>
      </c>
      <c r="J10" s="36">
        <f t="shared" si="0"/>
        <v>0.32132564841498557</v>
      </c>
      <c r="K10" s="112">
        <f t="shared" si="1"/>
        <v>0.31988472622478387</v>
      </c>
      <c r="L10" s="36">
        <f t="shared" si="2"/>
        <v>1</v>
      </c>
      <c r="O10"/>
      <c r="P10"/>
      <c r="Q10"/>
      <c r="R10"/>
      <c r="S10"/>
      <c r="T10"/>
      <c r="U10" s="157"/>
    </row>
    <row r="11" spans="2:21" s="14" customFormat="1" ht="18" customHeight="1" x14ac:dyDescent="0.25">
      <c r="B11" s="18" t="s">
        <v>0</v>
      </c>
      <c r="C11" s="37">
        <v>100169</v>
      </c>
      <c r="D11" s="37">
        <v>89428</v>
      </c>
      <c r="E11" s="37">
        <v>25641</v>
      </c>
      <c r="F11" s="37">
        <v>25607</v>
      </c>
      <c r="G11" s="37">
        <v>25324</v>
      </c>
      <c r="H11" s="37">
        <v>25324</v>
      </c>
      <c r="I11" s="37">
        <v>25324</v>
      </c>
      <c r="J11" s="38">
        <f>+E11/D11</f>
        <v>0.28672227937558709</v>
      </c>
      <c r="K11" s="61">
        <f t="shared" si="1"/>
        <v>0.28317752829091558</v>
      </c>
      <c r="L11" s="38">
        <f t="shared" si="2"/>
        <v>1</v>
      </c>
      <c r="O11"/>
      <c r="P11"/>
      <c r="Q11"/>
      <c r="R11"/>
      <c r="S11"/>
      <c r="T11"/>
      <c r="U11" s="157"/>
    </row>
    <row r="12" spans="2:21" s="15" customFormat="1" ht="7.5" customHeight="1" x14ac:dyDescent="0.25">
      <c r="B12" s="90"/>
      <c r="C12" s="91"/>
      <c r="D12" s="92"/>
      <c r="E12" s="92"/>
      <c r="F12" s="92"/>
      <c r="G12" s="93"/>
      <c r="H12" s="92"/>
      <c r="I12" s="92"/>
      <c r="O12"/>
      <c r="P12"/>
      <c r="Q12"/>
      <c r="R12"/>
      <c r="S12"/>
      <c r="T12"/>
      <c r="U12" s="157"/>
    </row>
    <row r="13" spans="2:21" s="7" customFormat="1" ht="15" customHeight="1" x14ac:dyDescent="0.25">
      <c r="B13" s="116" t="s">
        <v>85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O13"/>
      <c r="P13"/>
      <c r="Q13"/>
      <c r="R13"/>
      <c r="S13"/>
      <c r="T13"/>
    </row>
    <row r="14" spans="2:21" s="7" customFormat="1" ht="12.75" customHeight="1" x14ac:dyDescent="0.25">
      <c r="B14" s="116" t="s">
        <v>86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2:21" s="7" customFormat="1" ht="24.95" customHeight="1" x14ac:dyDescent="0.25">
      <c r="B15" s="141" t="s">
        <v>87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</row>
    <row r="16" spans="2:21" s="7" customFormat="1" x14ac:dyDescent="0.25">
      <c r="B16" s="116" t="s">
        <v>170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2:12" s="7" customFormat="1" ht="12.75" customHeight="1" x14ac:dyDescent="0.2">
      <c r="B17" s="40" t="s">
        <v>162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</row>
    <row r="18" spans="2:12" s="7" customFormat="1" ht="12.75" customHeight="1" x14ac:dyDescent="0.25">
      <c r="B18" s="116" t="s">
        <v>163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</row>
    <row r="19" spans="2:12" s="7" customFormat="1" ht="12.75" customHeight="1" x14ac:dyDescent="0.25">
      <c r="B19" s="116" t="s">
        <v>61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2:12" ht="19.5" customHeight="1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x14ac:dyDescent="0.25">
      <c r="B21" s="96" t="s">
        <v>60</v>
      </c>
    </row>
    <row r="22" spans="2:12" x14ac:dyDescent="0.25">
      <c r="B22" s="39" t="s">
        <v>89</v>
      </c>
    </row>
    <row r="24" spans="2:12" ht="26.25" x14ac:dyDescent="0.25">
      <c r="B24" s="114" t="s">
        <v>80</v>
      </c>
      <c r="C24" s="115">
        <v>0.49890967519798002</v>
      </c>
    </row>
    <row r="25" spans="2:12" ht="26.25" x14ac:dyDescent="0.25">
      <c r="B25" s="114" t="s">
        <v>81</v>
      </c>
      <c r="C25" s="115">
        <v>0.30659578073371174</v>
      </c>
      <c r="J25" s="5"/>
    </row>
    <row r="26" spans="2:12" ht="26.25" x14ac:dyDescent="0.25">
      <c r="B26" s="114" t="s">
        <v>82</v>
      </c>
      <c r="C26" s="115">
        <v>0.19442826635604737</v>
      </c>
      <c r="J26" s="5"/>
    </row>
    <row r="27" spans="2:12" ht="26.25" x14ac:dyDescent="0.25">
      <c r="B27" s="114" t="s">
        <v>83</v>
      </c>
      <c r="C27" s="115">
        <v>0.14240672622175513</v>
      </c>
      <c r="J27" s="5"/>
    </row>
    <row r="28" spans="2:12" ht="26.25" x14ac:dyDescent="0.25">
      <c r="B28" s="114" t="s">
        <v>84</v>
      </c>
      <c r="C28" s="115">
        <v>0.31988472622478387</v>
      </c>
      <c r="J28" s="5"/>
    </row>
    <row r="29" spans="2:12" x14ac:dyDescent="0.25">
      <c r="J29" s="5"/>
    </row>
    <row r="30" spans="2:12" x14ac:dyDescent="0.25">
      <c r="J30" s="5"/>
    </row>
    <row r="31" spans="2:12" x14ac:dyDescent="0.25">
      <c r="J31" s="5"/>
    </row>
    <row r="32" spans="2:12" x14ac:dyDescent="0.25">
      <c r="B32" s="116" t="s">
        <v>61</v>
      </c>
      <c r="J32" s="5"/>
    </row>
    <row r="33" spans="10:16" x14ac:dyDescent="0.25">
      <c r="J33" s="5"/>
    </row>
    <row r="34" spans="10:16" x14ac:dyDescent="0.25">
      <c r="J34" s="5"/>
    </row>
    <row r="37" spans="10:16" ht="15" customHeight="1" x14ac:dyDescent="0.25">
      <c r="P37" s="5"/>
    </row>
    <row r="38" spans="10:16" x14ac:dyDescent="0.25">
      <c r="P38" s="5"/>
    </row>
    <row r="39" spans="10:16" x14ac:dyDescent="0.25">
      <c r="P39" s="5"/>
    </row>
    <row r="40" spans="10:16" x14ac:dyDescent="0.25">
      <c r="P40" s="5"/>
    </row>
    <row r="41" spans="10:16" x14ac:dyDescent="0.25">
      <c r="P41" s="5"/>
    </row>
    <row r="42" spans="10:16" x14ac:dyDescent="0.25">
      <c r="P42" s="5"/>
    </row>
    <row r="43" spans="10:16" x14ac:dyDescent="0.25">
      <c r="P43" s="5"/>
    </row>
    <row r="44" spans="10:16" x14ac:dyDescent="0.25">
      <c r="P44" s="5"/>
    </row>
    <row r="45" spans="10:16" x14ac:dyDescent="0.25">
      <c r="P45" s="5"/>
    </row>
    <row r="46" spans="10:16" x14ac:dyDescent="0.25">
      <c r="P46" s="5"/>
    </row>
  </sheetData>
  <sheetProtection algorithmName="SHA-512" hashValue="Qb7t9Sh9/miwXxnapelZhifJAS7FlYVj/w4xMehOKSVCE8TXNOKzjz43DIJ/cescL3bsNhKhnTpSMAk6jUEJRw==" saltValue="TfES7p/pT/uPLAdgr/I4Aw==" spinCount="100000" sheet="1" objects="1" scenarios="1"/>
  <mergeCells count="5">
    <mergeCell ref="B15:L15"/>
    <mergeCell ref="B4:B5"/>
    <mergeCell ref="I4:I5"/>
    <mergeCell ref="C4:H4"/>
    <mergeCell ref="J4:L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27F76"/>
    <pageSetUpPr fitToPage="1"/>
  </sheetPr>
  <dimension ref="A2:U37"/>
  <sheetViews>
    <sheetView showGridLines="0" zoomScaleNormal="100" zoomScalePageLayoutView="90" workbookViewId="0">
      <selection activeCell="B4" sqref="B4:B5"/>
    </sheetView>
  </sheetViews>
  <sheetFormatPr baseColWidth="10" defaultRowHeight="15" x14ac:dyDescent="0.25"/>
  <cols>
    <col min="2" max="2" width="18.7109375" customWidth="1"/>
    <col min="3" max="5" width="11.5703125" customWidth="1"/>
    <col min="6" max="6" width="12.42578125" customWidth="1"/>
    <col min="7" max="12" width="11.5703125" customWidth="1"/>
  </cols>
  <sheetData>
    <row r="2" spans="1:21" x14ac:dyDescent="0.25">
      <c r="A2" s="8"/>
      <c r="B2" s="96" t="s">
        <v>62</v>
      </c>
    </row>
    <row r="3" spans="1:21" ht="15.75" customHeight="1" x14ac:dyDescent="0.25">
      <c r="A3" s="9"/>
      <c r="B3" s="111" t="s">
        <v>63</v>
      </c>
    </row>
    <row r="4" spans="1:21" s="10" customFormat="1" ht="21" customHeight="1" x14ac:dyDescent="0.25">
      <c r="A4" s="31"/>
      <c r="B4" s="142" t="s">
        <v>39</v>
      </c>
      <c r="C4" s="144" t="s">
        <v>43</v>
      </c>
      <c r="D4" s="144"/>
      <c r="E4" s="144"/>
      <c r="F4" s="144"/>
      <c r="G4" s="144"/>
      <c r="H4" s="144"/>
      <c r="I4" s="143" t="s">
        <v>48</v>
      </c>
      <c r="J4" s="144" t="s">
        <v>47</v>
      </c>
      <c r="K4" s="144"/>
      <c r="L4" s="144"/>
      <c r="M4"/>
      <c r="N4"/>
      <c r="O4"/>
      <c r="P4"/>
      <c r="Q4"/>
      <c r="R4"/>
      <c r="S4"/>
    </row>
    <row r="5" spans="1:21" s="10" customFormat="1" ht="43.5" customHeight="1" x14ac:dyDescent="0.25">
      <c r="B5" s="142"/>
      <c r="C5" s="113" t="s">
        <v>159</v>
      </c>
      <c r="D5" s="113" t="s">
        <v>160</v>
      </c>
      <c r="E5" s="113" t="s">
        <v>161</v>
      </c>
      <c r="F5" s="139" t="s">
        <v>156</v>
      </c>
      <c r="G5" s="139" t="s">
        <v>157</v>
      </c>
      <c r="H5" s="113" t="s">
        <v>158</v>
      </c>
      <c r="I5" s="143"/>
      <c r="J5" s="113" t="s">
        <v>149</v>
      </c>
      <c r="K5" s="58" t="s">
        <v>150</v>
      </c>
      <c r="L5" s="113" t="s">
        <v>46</v>
      </c>
      <c r="M5"/>
      <c r="N5"/>
      <c r="O5"/>
      <c r="P5"/>
      <c r="Q5"/>
      <c r="R5"/>
      <c r="S5"/>
      <c r="T5"/>
    </row>
    <row r="6" spans="1:21" s="7" customFormat="1" ht="18" customHeight="1" x14ac:dyDescent="0.25">
      <c r="A6" s="8"/>
      <c r="B6" s="13" t="s">
        <v>67</v>
      </c>
      <c r="C6" s="32">
        <v>25047</v>
      </c>
      <c r="D6" s="32">
        <v>21425</v>
      </c>
      <c r="E6" s="32">
        <v>4377</v>
      </c>
      <c r="F6" s="32">
        <v>4373</v>
      </c>
      <c r="G6" s="32">
        <v>4343</v>
      </c>
      <c r="H6" s="32">
        <v>4343</v>
      </c>
      <c r="I6" s="32">
        <v>4343</v>
      </c>
      <c r="J6" s="33">
        <f t="shared" ref="J6:J13" si="0">+E6/D6</f>
        <v>0.20429404900816803</v>
      </c>
      <c r="K6" s="59">
        <f>H6/D6</f>
        <v>0.20270711785297549</v>
      </c>
      <c r="L6" s="33">
        <f>H6/I6</f>
        <v>1</v>
      </c>
      <c r="M6"/>
      <c r="N6"/>
      <c r="O6"/>
      <c r="P6"/>
      <c r="Q6"/>
      <c r="R6"/>
      <c r="S6"/>
      <c r="T6"/>
      <c r="U6" s="158"/>
    </row>
    <row r="7" spans="1:21" s="7" customFormat="1" ht="18" customHeight="1" x14ac:dyDescent="0.25">
      <c r="A7" s="8"/>
      <c r="B7" s="12" t="s">
        <v>68</v>
      </c>
      <c r="C7" s="34">
        <v>25626</v>
      </c>
      <c r="D7" s="34">
        <v>22484</v>
      </c>
      <c r="E7" s="34">
        <v>4670</v>
      </c>
      <c r="F7" s="34">
        <v>4667</v>
      </c>
      <c r="G7" s="34">
        <v>4578</v>
      </c>
      <c r="H7" s="34">
        <v>4578</v>
      </c>
      <c r="I7" s="34">
        <v>4578</v>
      </c>
      <c r="J7" s="35">
        <f t="shared" si="0"/>
        <v>0.20770325564846112</v>
      </c>
      <c r="K7" s="60">
        <f t="shared" ref="K7:K13" si="1">H7/D7</f>
        <v>0.20361145703611458</v>
      </c>
      <c r="L7" s="35">
        <f t="shared" ref="L7:L13" si="2">H7/I7</f>
        <v>1</v>
      </c>
      <c r="M7"/>
      <c r="N7"/>
      <c r="O7"/>
      <c r="P7"/>
      <c r="Q7"/>
      <c r="R7"/>
      <c r="S7"/>
      <c r="T7"/>
      <c r="U7" s="158"/>
    </row>
    <row r="8" spans="1:21" s="7" customFormat="1" ht="18" customHeight="1" x14ac:dyDescent="0.25">
      <c r="A8" s="8"/>
      <c r="B8" s="12" t="s">
        <v>69</v>
      </c>
      <c r="C8" s="34">
        <v>23063</v>
      </c>
      <c r="D8" s="34">
        <v>20810</v>
      </c>
      <c r="E8" s="34">
        <v>6578</v>
      </c>
      <c r="F8" s="34">
        <v>6570</v>
      </c>
      <c r="G8" s="34">
        <v>6476</v>
      </c>
      <c r="H8" s="34">
        <v>6476</v>
      </c>
      <c r="I8" s="34">
        <v>6476</v>
      </c>
      <c r="J8" s="35">
        <f t="shared" si="0"/>
        <v>0.3160980297933686</v>
      </c>
      <c r="K8" s="60">
        <f t="shared" si="1"/>
        <v>0.31119654012493991</v>
      </c>
      <c r="L8" s="35">
        <f t="shared" si="2"/>
        <v>1</v>
      </c>
      <c r="M8"/>
      <c r="N8"/>
      <c r="O8"/>
      <c r="P8"/>
      <c r="Q8"/>
      <c r="R8"/>
      <c r="S8"/>
      <c r="T8"/>
      <c r="U8" s="158"/>
    </row>
    <row r="9" spans="1:21" s="7" customFormat="1" ht="18" customHeight="1" x14ac:dyDescent="0.25">
      <c r="A9" s="8"/>
      <c r="B9" s="12" t="s">
        <v>70</v>
      </c>
      <c r="C9" s="34">
        <v>14909</v>
      </c>
      <c r="D9" s="34">
        <v>13893</v>
      </c>
      <c r="E9" s="34">
        <v>5159</v>
      </c>
      <c r="F9" s="34">
        <v>5146</v>
      </c>
      <c r="G9" s="34">
        <v>5110</v>
      </c>
      <c r="H9" s="34">
        <v>5110</v>
      </c>
      <c r="I9" s="34">
        <v>5110</v>
      </c>
      <c r="J9" s="35">
        <f t="shared" si="0"/>
        <v>0.37133808392715756</v>
      </c>
      <c r="K9" s="60">
        <f t="shared" si="1"/>
        <v>0.36781112790613979</v>
      </c>
      <c r="L9" s="35">
        <f t="shared" si="2"/>
        <v>1</v>
      </c>
      <c r="M9"/>
      <c r="N9"/>
      <c r="O9"/>
      <c r="P9"/>
      <c r="Q9"/>
      <c r="R9"/>
      <c r="S9"/>
      <c r="T9"/>
      <c r="U9" s="158"/>
    </row>
    <row r="10" spans="1:21" s="7" customFormat="1" ht="18" customHeight="1" x14ac:dyDescent="0.25">
      <c r="A10" s="8"/>
      <c r="B10" s="12" t="s">
        <v>71</v>
      </c>
      <c r="C10" s="34">
        <v>8708</v>
      </c>
      <c r="D10" s="34">
        <v>8200</v>
      </c>
      <c r="E10" s="34">
        <v>3637</v>
      </c>
      <c r="F10" s="34">
        <v>3635</v>
      </c>
      <c r="G10" s="34">
        <v>3605</v>
      </c>
      <c r="H10" s="34">
        <v>3605</v>
      </c>
      <c r="I10" s="34">
        <v>3605</v>
      </c>
      <c r="J10" s="35">
        <f t="shared" si="0"/>
        <v>0.44353658536585366</v>
      </c>
      <c r="K10" s="60">
        <f t="shared" si="1"/>
        <v>0.43963414634146342</v>
      </c>
      <c r="L10" s="35">
        <f t="shared" si="2"/>
        <v>1</v>
      </c>
      <c r="M10"/>
      <c r="N10"/>
      <c r="O10"/>
      <c r="P10"/>
      <c r="Q10"/>
      <c r="R10"/>
      <c r="S10"/>
      <c r="T10"/>
      <c r="U10" s="158"/>
    </row>
    <row r="11" spans="1:21" s="7" customFormat="1" ht="18" customHeight="1" x14ac:dyDescent="0.25">
      <c r="A11" s="14"/>
      <c r="B11" s="12" t="s">
        <v>72</v>
      </c>
      <c r="C11" s="34">
        <v>2588</v>
      </c>
      <c r="D11" s="34">
        <v>2395</v>
      </c>
      <c r="E11" s="34">
        <v>1081</v>
      </c>
      <c r="F11" s="34">
        <v>1077</v>
      </c>
      <c r="G11" s="34">
        <v>1073</v>
      </c>
      <c r="H11" s="34">
        <v>1073</v>
      </c>
      <c r="I11" s="34">
        <v>1073</v>
      </c>
      <c r="J11" s="35">
        <f t="shared" ref="J11" si="3">+E11/D11</f>
        <v>0.45135699373695198</v>
      </c>
      <c r="K11" s="60">
        <f t="shared" ref="K11" si="4">H11/D11</f>
        <v>0.4480167014613779</v>
      </c>
      <c r="L11" s="35">
        <f t="shared" ref="L11" si="5">H11/I11</f>
        <v>1</v>
      </c>
      <c r="M11"/>
      <c r="N11"/>
      <c r="O11"/>
      <c r="P11"/>
      <c r="Q11"/>
      <c r="R11"/>
      <c r="S11"/>
      <c r="T11"/>
      <c r="U11" s="158"/>
    </row>
    <row r="12" spans="1:21" s="7" customFormat="1" ht="18" customHeight="1" x14ac:dyDescent="0.25">
      <c r="A12" s="15"/>
      <c r="B12" s="12" t="s">
        <v>73</v>
      </c>
      <c r="C12" s="34">
        <v>228</v>
      </c>
      <c r="D12" s="34">
        <v>221</v>
      </c>
      <c r="E12" s="34">
        <v>139</v>
      </c>
      <c r="F12" s="34">
        <v>139</v>
      </c>
      <c r="G12" s="34">
        <v>139</v>
      </c>
      <c r="H12" s="34">
        <v>139</v>
      </c>
      <c r="I12" s="34">
        <v>139</v>
      </c>
      <c r="J12" s="35">
        <f t="shared" si="0"/>
        <v>0.62895927601809953</v>
      </c>
      <c r="K12" s="112">
        <f t="shared" si="1"/>
        <v>0.62895927601809953</v>
      </c>
      <c r="L12" s="35">
        <f t="shared" si="2"/>
        <v>1</v>
      </c>
      <c r="M12"/>
      <c r="N12"/>
      <c r="O12"/>
      <c r="P12"/>
      <c r="Q12"/>
      <c r="R12"/>
      <c r="S12"/>
      <c r="T12"/>
      <c r="U12" s="158"/>
    </row>
    <row r="13" spans="1:21" s="7" customFormat="1" ht="18" customHeight="1" x14ac:dyDescent="0.25">
      <c r="A13"/>
      <c r="B13" s="11" t="s">
        <v>0</v>
      </c>
      <c r="C13" s="41">
        <f>SUM(C6:C12)</f>
        <v>100169</v>
      </c>
      <c r="D13" s="41">
        <f t="shared" ref="D13:F13" si="6">SUM(D6:D12)</f>
        <v>89428</v>
      </c>
      <c r="E13" s="41">
        <f t="shared" si="6"/>
        <v>25641</v>
      </c>
      <c r="F13" s="41">
        <f t="shared" si="6"/>
        <v>25607</v>
      </c>
      <c r="G13" s="41">
        <f t="shared" ref="G13" si="7">SUM(G6:G12)</f>
        <v>25324</v>
      </c>
      <c r="H13" s="41">
        <f t="shared" ref="H13:I13" si="8">SUM(H6:H12)</f>
        <v>25324</v>
      </c>
      <c r="I13" s="41">
        <f t="shared" si="8"/>
        <v>25324</v>
      </c>
      <c r="J13" s="42">
        <f t="shared" si="0"/>
        <v>0.28672227937558709</v>
      </c>
      <c r="K13" s="61">
        <f t="shared" si="1"/>
        <v>0.28317752829091558</v>
      </c>
      <c r="L13" s="42">
        <f t="shared" si="2"/>
        <v>1</v>
      </c>
      <c r="M13"/>
      <c r="N13"/>
      <c r="O13"/>
      <c r="P13"/>
      <c r="Q13"/>
      <c r="R13"/>
      <c r="S13"/>
      <c r="T13"/>
      <c r="U13" s="158"/>
    </row>
    <row r="14" spans="1:21" s="15" customFormat="1" ht="7.5" customHeight="1" x14ac:dyDescent="0.25">
      <c r="A14"/>
      <c r="B14" s="90"/>
      <c r="C14" s="91"/>
      <c r="D14" s="92"/>
      <c r="E14" s="92"/>
      <c r="F14" s="92"/>
      <c r="G14" s="93"/>
      <c r="H14" s="92"/>
      <c r="I14" s="92"/>
      <c r="M14"/>
      <c r="N14"/>
      <c r="O14"/>
      <c r="P14"/>
      <c r="Q14"/>
      <c r="R14"/>
      <c r="S14"/>
      <c r="T14"/>
      <c r="U14" s="158"/>
    </row>
    <row r="15" spans="1:21" s="7" customFormat="1" ht="13.5" customHeight="1" x14ac:dyDescent="0.25">
      <c r="B15" s="57" t="s">
        <v>85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/>
      <c r="N15"/>
      <c r="O15"/>
      <c r="P15"/>
      <c r="Q15"/>
      <c r="R15"/>
      <c r="S15"/>
      <c r="T15"/>
      <c r="U15" s="158"/>
    </row>
    <row r="16" spans="1:21" s="7" customFormat="1" ht="13.5" customHeight="1" x14ac:dyDescent="0.25">
      <c r="B16" s="116" t="s">
        <v>86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/>
      <c r="N16"/>
      <c r="O16"/>
      <c r="P16"/>
      <c r="Q16"/>
      <c r="R16"/>
      <c r="S16"/>
    </row>
    <row r="17" spans="2:19" s="7" customFormat="1" ht="24.95" customHeight="1" x14ac:dyDescent="0.25">
      <c r="B17" s="141" t="s">
        <v>87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/>
      <c r="N17"/>
      <c r="O17"/>
      <c r="P17"/>
      <c r="Q17"/>
      <c r="R17"/>
      <c r="S17"/>
    </row>
    <row r="18" spans="2:19" s="7" customFormat="1" x14ac:dyDescent="0.25">
      <c r="B18" s="116" t="s">
        <v>170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/>
      <c r="N18"/>
      <c r="O18"/>
      <c r="P18"/>
      <c r="Q18"/>
      <c r="R18"/>
      <c r="S18"/>
    </row>
    <row r="19" spans="2:19" s="7" customFormat="1" ht="13.5" customHeight="1" x14ac:dyDescent="0.25">
      <c r="B19" s="40" t="s">
        <v>162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/>
      <c r="N19"/>
      <c r="O19"/>
      <c r="P19"/>
      <c r="Q19"/>
      <c r="R19"/>
      <c r="S19"/>
    </row>
    <row r="20" spans="2:19" s="7" customFormat="1" ht="13.5" customHeight="1" x14ac:dyDescent="0.25">
      <c r="B20" s="116" t="s">
        <v>125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/>
      <c r="N20"/>
      <c r="O20"/>
      <c r="P20"/>
      <c r="Q20"/>
      <c r="R20"/>
      <c r="S20"/>
    </row>
    <row r="21" spans="2:19" s="7" customFormat="1" ht="13.5" customHeight="1" x14ac:dyDescent="0.25">
      <c r="B21" s="116" t="s">
        <v>61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/>
      <c r="N21"/>
      <c r="O21"/>
      <c r="P21"/>
      <c r="Q21"/>
      <c r="R21"/>
      <c r="S21"/>
    </row>
    <row r="23" spans="2:19" x14ac:dyDescent="0.25">
      <c r="B23" s="96" t="s">
        <v>64</v>
      </c>
    </row>
    <row r="24" spans="2:19" x14ac:dyDescent="0.25">
      <c r="B24" s="39" t="s">
        <v>65</v>
      </c>
    </row>
    <row r="26" spans="2:19" ht="26.25" customHeight="1" x14ac:dyDescent="0.25">
      <c r="B26" s="119" t="s">
        <v>74</v>
      </c>
      <c r="C26" s="118">
        <v>0.20270711785297549</v>
      </c>
    </row>
    <row r="27" spans="2:19" ht="26.25" customHeight="1" x14ac:dyDescent="0.25">
      <c r="B27" s="119" t="s">
        <v>66</v>
      </c>
      <c r="C27" s="118">
        <v>0.20361145703611458</v>
      </c>
      <c r="J27" s="5"/>
    </row>
    <row r="28" spans="2:19" ht="26.25" customHeight="1" x14ac:dyDescent="0.25">
      <c r="B28" s="119" t="s">
        <v>76</v>
      </c>
      <c r="C28" s="118">
        <v>0.31119654012493991</v>
      </c>
      <c r="J28" s="5"/>
    </row>
    <row r="29" spans="2:19" ht="26.25" customHeight="1" x14ac:dyDescent="0.25">
      <c r="B29" s="119" t="s">
        <v>75</v>
      </c>
      <c r="C29" s="118">
        <v>0.36781112790613979</v>
      </c>
      <c r="J29" s="5"/>
    </row>
    <row r="30" spans="2:19" ht="26.25" customHeight="1" x14ac:dyDescent="0.25">
      <c r="B30" s="119" t="s">
        <v>77</v>
      </c>
      <c r="C30" s="118">
        <v>0.43963414634146342</v>
      </c>
      <c r="J30" s="5"/>
    </row>
    <row r="31" spans="2:19" ht="26.25" customHeight="1" x14ac:dyDescent="0.25">
      <c r="B31" s="119" t="s">
        <v>78</v>
      </c>
      <c r="C31" s="118">
        <v>0.4480167014613779</v>
      </c>
      <c r="J31" s="5"/>
    </row>
    <row r="32" spans="2:19" ht="26.25" customHeight="1" x14ac:dyDescent="0.25">
      <c r="B32" s="119" t="s">
        <v>79</v>
      </c>
      <c r="C32" s="118">
        <v>0.62895927601809953</v>
      </c>
      <c r="J32" s="5"/>
    </row>
    <row r="33" spans="2:10" x14ac:dyDescent="0.25">
      <c r="B33" s="114"/>
      <c r="J33" s="5"/>
    </row>
    <row r="34" spans="2:10" x14ac:dyDescent="0.25">
      <c r="B34" s="114"/>
      <c r="J34" s="5"/>
    </row>
    <row r="35" spans="2:10" x14ac:dyDescent="0.25">
      <c r="B35" s="114"/>
      <c r="J35" s="5"/>
    </row>
    <row r="36" spans="2:10" x14ac:dyDescent="0.25">
      <c r="B36" s="116" t="s">
        <v>61</v>
      </c>
      <c r="J36" s="5"/>
    </row>
    <row r="37" spans="2:10" x14ac:dyDescent="0.25">
      <c r="J37" s="6"/>
    </row>
  </sheetData>
  <sheetProtection algorithmName="SHA-512" hashValue="c0c1oeJ8DN+GF+ZMFs/YmMMsNGuw9tIub+DFk5EyaOYxHVyrD+ICbkufiyvzbGrHBrF1ISlVznBGYXsR9yxEXQ==" saltValue="kPpscENKXO8Qail8IPRFFQ==" spinCount="100000" sheet="1" objects="1" scenarios="1"/>
  <mergeCells count="5">
    <mergeCell ref="B17:L17"/>
    <mergeCell ref="B4:B5"/>
    <mergeCell ref="C4:H4"/>
    <mergeCell ref="I4:I5"/>
    <mergeCell ref="J4:L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27F76"/>
  </sheetPr>
  <dimension ref="A2:S82"/>
  <sheetViews>
    <sheetView showGridLines="0" topLeftCell="B1" zoomScaleNormal="100" zoomScalePageLayoutView="70" workbookViewId="0">
      <selection activeCell="G9" sqref="G9"/>
    </sheetView>
  </sheetViews>
  <sheetFormatPr baseColWidth="10" defaultRowHeight="15" x14ac:dyDescent="0.25"/>
  <cols>
    <col min="2" max="2" width="19.85546875" customWidth="1"/>
    <col min="3" max="5" width="11.7109375" customWidth="1"/>
    <col min="6" max="6" width="13" customWidth="1"/>
    <col min="7" max="10" width="11.7109375" customWidth="1"/>
  </cols>
  <sheetData>
    <row r="2" spans="1:19" x14ac:dyDescent="0.25">
      <c r="A2" s="8"/>
      <c r="B2" s="96" t="s">
        <v>91</v>
      </c>
    </row>
    <row r="3" spans="1:19" x14ac:dyDescent="0.25">
      <c r="A3" s="9"/>
      <c r="B3" s="111" t="s">
        <v>90</v>
      </c>
    </row>
    <row r="4" spans="1:19" ht="21" customHeight="1" x14ac:dyDescent="0.25">
      <c r="A4" s="31"/>
      <c r="B4" s="142" t="s">
        <v>51</v>
      </c>
      <c r="C4" s="145" t="s">
        <v>43</v>
      </c>
      <c r="D4" s="145"/>
      <c r="E4" s="145"/>
      <c r="F4" s="145"/>
      <c r="G4" s="145"/>
      <c r="H4" s="145"/>
      <c r="I4" s="145" t="s">
        <v>47</v>
      </c>
      <c r="J4" s="145"/>
    </row>
    <row r="5" spans="1:19" ht="44.25" customHeight="1" x14ac:dyDescent="0.25">
      <c r="A5" s="10"/>
      <c r="B5" s="142"/>
      <c r="C5" s="113" t="s">
        <v>164</v>
      </c>
      <c r="D5" s="113" t="s">
        <v>165</v>
      </c>
      <c r="E5" s="113" t="s">
        <v>166</v>
      </c>
      <c r="F5" s="139" t="s">
        <v>167</v>
      </c>
      <c r="G5" s="139" t="s">
        <v>168</v>
      </c>
      <c r="H5" s="113" t="s">
        <v>169</v>
      </c>
      <c r="I5" s="113" t="s">
        <v>149</v>
      </c>
      <c r="J5" s="58" t="s">
        <v>150</v>
      </c>
    </row>
    <row r="6" spans="1:19" ht="18" customHeight="1" x14ac:dyDescent="0.25">
      <c r="A6" s="8"/>
      <c r="B6" s="13" t="s">
        <v>1</v>
      </c>
      <c r="C6" s="120">
        <v>2044</v>
      </c>
      <c r="D6" s="120">
        <v>1801</v>
      </c>
      <c r="E6" s="120">
        <v>495</v>
      </c>
      <c r="F6" s="120">
        <v>494</v>
      </c>
      <c r="G6" s="120">
        <v>483</v>
      </c>
      <c r="H6" s="120">
        <v>483</v>
      </c>
      <c r="I6" s="33">
        <f t="shared" ref="I6:I32" si="0">+E6/D6</f>
        <v>0.27484730705163796</v>
      </c>
      <c r="J6" s="59">
        <f>+H6/D6</f>
        <v>0.26818434203220431</v>
      </c>
      <c r="S6" s="159"/>
    </row>
    <row r="7" spans="1:19" ht="18" customHeight="1" x14ac:dyDescent="0.25">
      <c r="A7" s="8"/>
      <c r="B7" s="12" t="s">
        <v>2</v>
      </c>
      <c r="C7" s="121">
        <v>5444</v>
      </c>
      <c r="D7" s="121">
        <v>4850</v>
      </c>
      <c r="E7" s="121">
        <v>1189</v>
      </c>
      <c r="F7" s="121">
        <v>1187</v>
      </c>
      <c r="G7" s="121">
        <v>1176</v>
      </c>
      <c r="H7" s="121">
        <v>1176</v>
      </c>
      <c r="I7" s="35">
        <f t="shared" si="0"/>
        <v>0.24515463917525773</v>
      </c>
      <c r="J7" s="60">
        <f t="shared" ref="J7:J32" si="1">+H7/D7</f>
        <v>0.2424742268041237</v>
      </c>
      <c r="S7" s="159"/>
    </row>
    <row r="8" spans="1:19" ht="18" customHeight="1" x14ac:dyDescent="0.25">
      <c r="A8" s="8"/>
      <c r="B8" s="12" t="s">
        <v>3</v>
      </c>
      <c r="C8" s="121">
        <v>2404</v>
      </c>
      <c r="D8" s="121">
        <v>2137</v>
      </c>
      <c r="E8" s="121">
        <v>530</v>
      </c>
      <c r="F8" s="121">
        <v>529</v>
      </c>
      <c r="G8" s="121">
        <v>518</v>
      </c>
      <c r="H8" s="121">
        <v>518</v>
      </c>
      <c r="I8" s="35">
        <f t="shared" si="0"/>
        <v>0.24801123069723913</v>
      </c>
      <c r="J8" s="60">
        <f t="shared" si="1"/>
        <v>0.24239588207767898</v>
      </c>
      <c r="S8" s="159"/>
    </row>
    <row r="9" spans="1:19" ht="18" customHeight="1" x14ac:dyDescent="0.25">
      <c r="A9" s="8"/>
      <c r="B9" s="12" t="s">
        <v>4</v>
      </c>
      <c r="C9" s="121">
        <v>3658</v>
      </c>
      <c r="D9" s="121">
        <v>3297</v>
      </c>
      <c r="E9" s="121">
        <v>1198</v>
      </c>
      <c r="F9" s="121">
        <v>1197</v>
      </c>
      <c r="G9" s="121">
        <v>1191</v>
      </c>
      <c r="H9" s="121">
        <v>1191</v>
      </c>
      <c r="I9" s="35">
        <f t="shared" si="0"/>
        <v>0.36336063087655446</v>
      </c>
      <c r="J9" s="60">
        <f t="shared" si="1"/>
        <v>0.36123748862602367</v>
      </c>
      <c r="S9" s="159"/>
    </row>
    <row r="10" spans="1:19" ht="18" customHeight="1" x14ac:dyDescent="0.25">
      <c r="A10" s="8"/>
      <c r="B10" s="12" t="s">
        <v>5</v>
      </c>
      <c r="C10" s="121">
        <v>3586</v>
      </c>
      <c r="D10" s="121">
        <v>3182</v>
      </c>
      <c r="E10" s="121">
        <v>624</v>
      </c>
      <c r="F10" s="121">
        <v>624</v>
      </c>
      <c r="G10" s="121">
        <v>616</v>
      </c>
      <c r="H10" s="121">
        <v>616</v>
      </c>
      <c r="I10" s="35">
        <f t="shared" si="0"/>
        <v>0.19610307982401007</v>
      </c>
      <c r="J10" s="60">
        <f t="shared" si="1"/>
        <v>0.19358893777498429</v>
      </c>
      <c r="S10" s="159"/>
    </row>
    <row r="11" spans="1:19" ht="18" customHeight="1" x14ac:dyDescent="0.25">
      <c r="A11" s="14"/>
      <c r="B11" s="12" t="s">
        <v>6</v>
      </c>
      <c r="C11" s="121">
        <v>7878</v>
      </c>
      <c r="D11" s="121">
        <v>7088</v>
      </c>
      <c r="E11" s="121">
        <v>2030</v>
      </c>
      <c r="F11" s="121">
        <v>2028</v>
      </c>
      <c r="G11" s="121">
        <v>2008</v>
      </c>
      <c r="H11" s="121">
        <v>2008</v>
      </c>
      <c r="I11" s="35">
        <f t="shared" si="0"/>
        <v>0.28639954853273136</v>
      </c>
      <c r="J11" s="60">
        <f t="shared" si="1"/>
        <v>0.28329571106094809</v>
      </c>
      <c r="S11" s="159"/>
    </row>
    <row r="12" spans="1:19" ht="18" customHeight="1" x14ac:dyDescent="0.25">
      <c r="A12" s="15"/>
      <c r="B12" s="12" t="s">
        <v>7</v>
      </c>
      <c r="C12" s="121">
        <v>1772</v>
      </c>
      <c r="D12" s="121">
        <v>1552</v>
      </c>
      <c r="E12" s="121">
        <v>620</v>
      </c>
      <c r="F12" s="121">
        <v>616</v>
      </c>
      <c r="G12" s="121">
        <v>613</v>
      </c>
      <c r="H12" s="121">
        <v>613</v>
      </c>
      <c r="I12" s="35">
        <f t="shared" si="0"/>
        <v>0.39948453608247425</v>
      </c>
      <c r="J12" s="60">
        <f t="shared" si="1"/>
        <v>0.3949742268041237</v>
      </c>
      <c r="S12" s="159"/>
    </row>
    <row r="13" spans="1:19" ht="18" customHeight="1" x14ac:dyDescent="0.25">
      <c r="B13" s="12" t="s">
        <v>8</v>
      </c>
      <c r="C13" s="121">
        <v>4647</v>
      </c>
      <c r="D13" s="121">
        <v>4236</v>
      </c>
      <c r="E13" s="121">
        <v>1261</v>
      </c>
      <c r="F13" s="121">
        <v>1257</v>
      </c>
      <c r="G13" s="121">
        <v>1242</v>
      </c>
      <c r="H13" s="121">
        <v>1242</v>
      </c>
      <c r="I13" s="35">
        <f t="shared" si="0"/>
        <v>0.29768649669499531</v>
      </c>
      <c r="J13" s="60">
        <f t="shared" si="1"/>
        <v>0.29320113314447593</v>
      </c>
      <c r="S13" s="159"/>
    </row>
    <row r="14" spans="1:19" ht="18" customHeight="1" x14ac:dyDescent="0.25">
      <c r="B14" s="12" t="s">
        <v>9</v>
      </c>
      <c r="C14" s="121">
        <v>2218</v>
      </c>
      <c r="D14" s="121">
        <v>1962</v>
      </c>
      <c r="E14" s="121">
        <v>416</v>
      </c>
      <c r="F14" s="121">
        <v>416</v>
      </c>
      <c r="G14" s="121">
        <v>406</v>
      </c>
      <c r="H14" s="121">
        <v>406</v>
      </c>
      <c r="I14" s="35">
        <f t="shared" si="0"/>
        <v>0.21202854230377166</v>
      </c>
      <c r="J14" s="60">
        <f t="shared" si="1"/>
        <v>0.20693170234454639</v>
      </c>
      <c r="S14" s="159"/>
    </row>
    <row r="15" spans="1:19" ht="18" customHeight="1" x14ac:dyDescent="0.25">
      <c r="B15" s="12" t="s">
        <v>10</v>
      </c>
      <c r="C15" s="121">
        <v>3363</v>
      </c>
      <c r="D15" s="121">
        <v>3000</v>
      </c>
      <c r="E15" s="121">
        <v>657</v>
      </c>
      <c r="F15" s="121">
        <v>657</v>
      </c>
      <c r="G15" s="121">
        <v>645</v>
      </c>
      <c r="H15" s="121">
        <v>645</v>
      </c>
      <c r="I15" s="35">
        <f t="shared" si="0"/>
        <v>0.219</v>
      </c>
      <c r="J15" s="60">
        <f t="shared" si="1"/>
        <v>0.215</v>
      </c>
      <c r="S15" s="159"/>
    </row>
    <row r="16" spans="1:19" ht="18" customHeight="1" x14ac:dyDescent="0.25">
      <c r="B16" s="12" t="s">
        <v>11</v>
      </c>
      <c r="C16" s="121">
        <v>3141</v>
      </c>
      <c r="D16" s="121">
        <v>2814</v>
      </c>
      <c r="E16" s="121">
        <v>792</v>
      </c>
      <c r="F16" s="121">
        <v>792</v>
      </c>
      <c r="G16" s="121">
        <v>785</v>
      </c>
      <c r="H16" s="121">
        <v>785</v>
      </c>
      <c r="I16" s="35">
        <f t="shared" si="0"/>
        <v>0.28144989339019189</v>
      </c>
      <c r="J16" s="60">
        <f t="shared" si="1"/>
        <v>0.27896233120113717</v>
      </c>
      <c r="S16" s="159"/>
    </row>
    <row r="17" spans="2:19" ht="18" customHeight="1" x14ac:dyDescent="0.25">
      <c r="B17" s="12" t="s">
        <v>12</v>
      </c>
      <c r="C17" s="121">
        <v>4488</v>
      </c>
      <c r="D17" s="121">
        <v>3974</v>
      </c>
      <c r="E17" s="121">
        <v>1187</v>
      </c>
      <c r="F17" s="121">
        <v>1187</v>
      </c>
      <c r="G17" s="121">
        <v>1169</v>
      </c>
      <c r="H17" s="121">
        <v>1169</v>
      </c>
      <c r="I17" s="35">
        <f t="shared" si="0"/>
        <v>0.29869149471565176</v>
      </c>
      <c r="J17" s="60">
        <f t="shared" si="1"/>
        <v>0.29416205334675388</v>
      </c>
      <c r="S17" s="159"/>
    </row>
    <row r="18" spans="2:19" ht="18" customHeight="1" x14ac:dyDescent="0.25">
      <c r="B18" s="12" t="s">
        <v>13</v>
      </c>
      <c r="C18" s="121">
        <v>5716</v>
      </c>
      <c r="D18" s="121">
        <v>5034</v>
      </c>
      <c r="E18" s="121">
        <v>1624</v>
      </c>
      <c r="F18" s="121">
        <v>1623</v>
      </c>
      <c r="G18" s="121">
        <v>1609</v>
      </c>
      <c r="H18" s="121">
        <v>1609</v>
      </c>
      <c r="I18" s="35">
        <f t="shared" si="0"/>
        <v>0.322606277314263</v>
      </c>
      <c r="J18" s="60">
        <f t="shared" si="1"/>
        <v>0.31962653953118791</v>
      </c>
      <c r="S18" s="159"/>
    </row>
    <row r="19" spans="2:19" ht="18" customHeight="1" x14ac:dyDescent="0.25">
      <c r="B19" s="12" t="s">
        <v>14</v>
      </c>
      <c r="C19" s="121">
        <v>3682</v>
      </c>
      <c r="D19" s="121">
        <v>3321</v>
      </c>
      <c r="E19" s="121">
        <v>1140</v>
      </c>
      <c r="F19" s="121">
        <v>1137</v>
      </c>
      <c r="G19" s="121">
        <v>1131</v>
      </c>
      <c r="H19" s="121">
        <v>1131</v>
      </c>
      <c r="I19" s="35">
        <f t="shared" si="0"/>
        <v>0.34327009936766034</v>
      </c>
      <c r="J19" s="60">
        <f t="shared" si="1"/>
        <v>0.34056007226738932</v>
      </c>
      <c r="S19" s="159"/>
    </row>
    <row r="20" spans="2:19" ht="18" customHeight="1" x14ac:dyDescent="0.25">
      <c r="B20" s="12" t="s">
        <v>15</v>
      </c>
      <c r="C20" s="34">
        <v>15187</v>
      </c>
      <c r="D20" s="34">
        <v>13480</v>
      </c>
      <c r="E20" s="121">
        <v>5307</v>
      </c>
      <c r="F20" s="121">
        <v>5301</v>
      </c>
      <c r="G20" s="121">
        <v>5256</v>
      </c>
      <c r="H20" s="121">
        <v>5256</v>
      </c>
      <c r="I20" s="35">
        <f t="shared" si="0"/>
        <v>0.39369436201780417</v>
      </c>
      <c r="J20" s="60">
        <f t="shared" si="1"/>
        <v>0.38991097922848666</v>
      </c>
      <c r="S20" s="159"/>
    </row>
    <row r="21" spans="2:19" ht="18" customHeight="1" x14ac:dyDescent="0.25">
      <c r="B21" s="12" t="s">
        <v>92</v>
      </c>
      <c r="C21" s="121">
        <v>3195</v>
      </c>
      <c r="D21" s="121">
        <v>2857</v>
      </c>
      <c r="E21" s="121">
        <v>919</v>
      </c>
      <c r="F21" s="121">
        <v>917</v>
      </c>
      <c r="G21" s="121">
        <v>908</v>
      </c>
      <c r="H21" s="121">
        <v>908</v>
      </c>
      <c r="I21" s="35">
        <f t="shared" si="0"/>
        <v>0.32166608330416518</v>
      </c>
      <c r="J21" s="60">
        <f t="shared" si="1"/>
        <v>0.3178158907945397</v>
      </c>
      <c r="S21" s="159"/>
    </row>
    <row r="22" spans="2:19" ht="18" customHeight="1" x14ac:dyDescent="0.25">
      <c r="B22" s="12" t="s">
        <v>16</v>
      </c>
      <c r="C22" s="121">
        <v>4792</v>
      </c>
      <c r="D22" s="121">
        <v>4320</v>
      </c>
      <c r="E22" s="121">
        <v>730</v>
      </c>
      <c r="F22" s="121">
        <v>730</v>
      </c>
      <c r="G22" s="121">
        <v>718</v>
      </c>
      <c r="H22" s="121">
        <v>718</v>
      </c>
      <c r="I22" s="35">
        <f t="shared" si="0"/>
        <v>0.16898148148148148</v>
      </c>
      <c r="J22" s="60">
        <f t="shared" si="1"/>
        <v>0.16620370370370371</v>
      </c>
      <c r="S22" s="159"/>
    </row>
    <row r="23" spans="2:19" ht="18" customHeight="1" x14ac:dyDescent="0.25">
      <c r="B23" s="12" t="s">
        <v>17</v>
      </c>
      <c r="C23" s="121">
        <v>456</v>
      </c>
      <c r="D23" s="121">
        <v>391</v>
      </c>
      <c r="E23" s="121">
        <v>99</v>
      </c>
      <c r="F23" s="121">
        <v>99</v>
      </c>
      <c r="G23" s="121">
        <v>97</v>
      </c>
      <c r="H23" s="121">
        <v>97</v>
      </c>
      <c r="I23" s="35">
        <f t="shared" si="0"/>
        <v>0.25319693094629159</v>
      </c>
      <c r="J23" s="60">
        <f t="shared" si="1"/>
        <v>0.24808184143222506</v>
      </c>
      <c r="S23" s="159"/>
    </row>
    <row r="24" spans="2:19" ht="18" customHeight="1" x14ac:dyDescent="0.25">
      <c r="B24" s="12" t="s">
        <v>18</v>
      </c>
      <c r="C24" s="121">
        <v>802</v>
      </c>
      <c r="D24" s="121">
        <v>717</v>
      </c>
      <c r="E24" s="121">
        <v>235</v>
      </c>
      <c r="F24" s="121">
        <v>235</v>
      </c>
      <c r="G24" s="121">
        <v>235</v>
      </c>
      <c r="H24" s="121">
        <v>235</v>
      </c>
      <c r="I24" s="35">
        <f t="shared" si="0"/>
        <v>0.3277545327754533</v>
      </c>
      <c r="J24" s="60">
        <f t="shared" si="1"/>
        <v>0.3277545327754533</v>
      </c>
      <c r="S24" s="159"/>
    </row>
    <row r="25" spans="2:19" ht="18" customHeight="1" x14ac:dyDescent="0.25">
      <c r="B25" s="12" t="s">
        <v>19</v>
      </c>
      <c r="C25" s="121">
        <v>1217</v>
      </c>
      <c r="D25" s="121">
        <v>1064</v>
      </c>
      <c r="E25" s="121">
        <v>217</v>
      </c>
      <c r="F25" s="121">
        <v>217</v>
      </c>
      <c r="G25" s="121">
        <v>216</v>
      </c>
      <c r="H25" s="121">
        <v>216</v>
      </c>
      <c r="I25" s="35">
        <f t="shared" si="0"/>
        <v>0.20394736842105263</v>
      </c>
      <c r="J25" s="60">
        <f t="shared" si="1"/>
        <v>0.20300751879699247</v>
      </c>
      <c r="S25" s="159"/>
    </row>
    <row r="26" spans="2:19" ht="18" customHeight="1" x14ac:dyDescent="0.25">
      <c r="B26" s="12" t="s">
        <v>20</v>
      </c>
      <c r="C26" s="121">
        <v>5598</v>
      </c>
      <c r="D26" s="121">
        <v>5139</v>
      </c>
      <c r="E26" s="121">
        <v>1592</v>
      </c>
      <c r="F26" s="121">
        <v>1589</v>
      </c>
      <c r="G26" s="121">
        <v>1573</v>
      </c>
      <c r="H26" s="121">
        <v>1573</v>
      </c>
      <c r="I26" s="35">
        <f t="shared" si="0"/>
        <v>0.30978789647791399</v>
      </c>
      <c r="J26" s="60">
        <f t="shared" si="1"/>
        <v>0.30609067912045146</v>
      </c>
      <c r="S26" s="159"/>
    </row>
    <row r="27" spans="2:19" ht="18" customHeight="1" x14ac:dyDescent="0.25">
      <c r="B27" s="12" t="s">
        <v>21</v>
      </c>
      <c r="C27" s="121">
        <v>6628</v>
      </c>
      <c r="D27" s="121">
        <v>5837</v>
      </c>
      <c r="E27" s="121">
        <v>1021</v>
      </c>
      <c r="F27" s="121">
        <v>1020</v>
      </c>
      <c r="G27" s="121">
        <v>998</v>
      </c>
      <c r="H27" s="121">
        <v>998</v>
      </c>
      <c r="I27" s="35">
        <f t="shared" si="0"/>
        <v>0.17491862258009253</v>
      </c>
      <c r="J27" s="60">
        <f t="shared" si="1"/>
        <v>0.17097824224773001</v>
      </c>
      <c r="S27" s="159"/>
    </row>
    <row r="28" spans="2:19" ht="18" customHeight="1" x14ac:dyDescent="0.25">
      <c r="B28" s="12" t="s">
        <v>22</v>
      </c>
      <c r="C28" s="121">
        <v>3763</v>
      </c>
      <c r="D28" s="121">
        <v>3335</v>
      </c>
      <c r="E28" s="121">
        <v>786</v>
      </c>
      <c r="F28" s="121">
        <v>786</v>
      </c>
      <c r="G28" s="121">
        <v>774</v>
      </c>
      <c r="H28" s="121">
        <v>774</v>
      </c>
      <c r="I28" s="35">
        <f t="shared" si="0"/>
        <v>0.23568215892053973</v>
      </c>
      <c r="J28" s="60">
        <f>+H28/D28</f>
        <v>0.23208395802098949</v>
      </c>
      <c r="S28" s="159"/>
    </row>
    <row r="29" spans="2:19" ht="18" customHeight="1" x14ac:dyDescent="0.25">
      <c r="B29" s="12" t="s">
        <v>23</v>
      </c>
      <c r="C29" s="121">
        <v>1046</v>
      </c>
      <c r="D29" s="121">
        <v>935</v>
      </c>
      <c r="E29" s="121">
        <v>336</v>
      </c>
      <c r="F29" s="121">
        <v>336</v>
      </c>
      <c r="G29" s="121">
        <v>334</v>
      </c>
      <c r="H29" s="121">
        <v>334</v>
      </c>
      <c r="I29" s="35">
        <f t="shared" si="0"/>
        <v>0.35935828877005349</v>
      </c>
      <c r="J29" s="60">
        <f t="shared" si="1"/>
        <v>0.35721925133689841</v>
      </c>
      <c r="S29" s="159"/>
    </row>
    <row r="30" spans="2:19" ht="18" customHeight="1" x14ac:dyDescent="0.25">
      <c r="B30" s="12" t="s">
        <v>24</v>
      </c>
      <c r="C30" s="121">
        <v>1293</v>
      </c>
      <c r="D30" s="121">
        <v>1155</v>
      </c>
      <c r="E30" s="121">
        <v>261</v>
      </c>
      <c r="F30" s="121">
        <v>258</v>
      </c>
      <c r="G30" s="121">
        <v>257</v>
      </c>
      <c r="H30" s="121">
        <v>257</v>
      </c>
      <c r="I30" s="35">
        <f t="shared" si="0"/>
        <v>0.22597402597402597</v>
      </c>
      <c r="J30" s="60">
        <f t="shared" si="1"/>
        <v>0.22251082251082252</v>
      </c>
      <c r="S30" s="159"/>
    </row>
    <row r="31" spans="2:19" ht="18" customHeight="1" x14ac:dyDescent="0.25">
      <c r="B31" s="12" t="s">
        <v>25</v>
      </c>
      <c r="C31" s="121">
        <v>2151</v>
      </c>
      <c r="D31" s="121">
        <v>1950</v>
      </c>
      <c r="E31" s="121">
        <v>375</v>
      </c>
      <c r="F31" s="121">
        <v>375</v>
      </c>
      <c r="G31" s="121">
        <v>366</v>
      </c>
      <c r="H31" s="121">
        <v>366</v>
      </c>
      <c r="I31" s="35">
        <f t="shared" si="0"/>
        <v>0.19230769230769232</v>
      </c>
      <c r="J31" s="112">
        <f t="shared" si="1"/>
        <v>0.18769230769230769</v>
      </c>
      <c r="S31" s="159"/>
    </row>
    <row r="32" spans="2:19" ht="18" customHeight="1" x14ac:dyDescent="0.25">
      <c r="B32" s="11" t="s">
        <v>0</v>
      </c>
      <c r="C32" s="41">
        <f>SUM(C6:C31)</f>
        <v>100169</v>
      </c>
      <c r="D32" s="41">
        <f>SUM(D6:D31)</f>
        <v>89428</v>
      </c>
      <c r="E32" s="41">
        <f>SUM(E6:E31)</f>
        <v>25641</v>
      </c>
      <c r="F32" s="41">
        <f>SUM(F6:F31)</f>
        <v>25607</v>
      </c>
      <c r="G32" s="41">
        <f>SUM(G6:G31)</f>
        <v>25324</v>
      </c>
      <c r="H32" s="41">
        <f>SUM(H6:H31)</f>
        <v>25324</v>
      </c>
      <c r="I32" s="42">
        <f t="shared" si="0"/>
        <v>0.28672227937558709</v>
      </c>
      <c r="J32" s="61">
        <f t="shared" si="1"/>
        <v>0.28317752829091558</v>
      </c>
      <c r="S32" s="159"/>
    </row>
    <row r="33" spans="1:19" s="15" customFormat="1" ht="7.5" customHeight="1" x14ac:dyDescent="0.25">
      <c r="A33"/>
      <c r="B33" s="90"/>
      <c r="C33" s="91"/>
      <c r="D33" s="92"/>
      <c r="E33" s="92"/>
      <c r="F33" s="92"/>
      <c r="G33" s="93"/>
      <c r="H33" s="92"/>
      <c r="I33" s="92"/>
      <c r="M33"/>
      <c r="N33"/>
      <c r="O33"/>
      <c r="P33"/>
      <c r="Q33"/>
      <c r="R33"/>
      <c r="S33" s="159"/>
    </row>
    <row r="34" spans="1:19" ht="13.5" customHeight="1" x14ac:dyDescent="0.25">
      <c r="B34" s="43" t="s">
        <v>122</v>
      </c>
      <c r="C34" s="40"/>
      <c r="D34" s="40"/>
      <c r="E34" s="40"/>
      <c r="F34" s="40"/>
      <c r="G34" s="40"/>
      <c r="H34" s="40"/>
      <c r="I34" s="40"/>
      <c r="J34" s="40"/>
      <c r="S34" s="159"/>
    </row>
    <row r="35" spans="1:19" ht="13.5" customHeight="1" x14ac:dyDescent="0.25">
      <c r="B35" s="43" t="s">
        <v>123</v>
      </c>
      <c r="C35" s="40"/>
      <c r="D35" s="40"/>
      <c r="E35" s="40"/>
      <c r="F35" s="40"/>
      <c r="G35" s="40"/>
      <c r="H35" s="40"/>
      <c r="I35" s="40"/>
      <c r="J35" s="40"/>
    </row>
    <row r="36" spans="1:19" ht="12.75" customHeight="1" x14ac:dyDescent="0.25">
      <c r="B36" s="43" t="s">
        <v>124</v>
      </c>
      <c r="C36" s="40"/>
      <c r="D36" s="40"/>
      <c r="E36" s="40"/>
      <c r="F36" s="40"/>
      <c r="G36" s="40"/>
      <c r="H36" s="40"/>
      <c r="I36" s="40"/>
      <c r="J36" s="40"/>
    </row>
    <row r="37" spans="1:19" ht="24" customHeight="1" x14ac:dyDescent="0.25">
      <c r="B37" s="146" t="s">
        <v>121</v>
      </c>
      <c r="C37" s="146"/>
      <c r="D37" s="146"/>
      <c r="E37" s="146"/>
      <c r="F37" s="146"/>
      <c r="G37" s="146"/>
      <c r="H37" s="146"/>
      <c r="I37" s="146"/>
      <c r="J37" s="146"/>
      <c r="K37" s="56"/>
      <c r="L37" s="56"/>
    </row>
    <row r="38" spans="1:19" x14ac:dyDescent="0.25">
      <c r="B38" s="116" t="s">
        <v>170</v>
      </c>
      <c r="C38" s="140"/>
      <c r="D38" s="140"/>
      <c r="E38" s="140"/>
      <c r="F38" s="140"/>
      <c r="G38" s="140"/>
      <c r="H38" s="140"/>
      <c r="I38" s="140"/>
      <c r="J38" s="140"/>
      <c r="K38" s="56"/>
      <c r="L38" s="56"/>
    </row>
    <row r="39" spans="1:19" ht="13.5" customHeight="1" x14ac:dyDescent="0.25">
      <c r="B39" s="40" t="s">
        <v>162</v>
      </c>
      <c r="C39" s="40"/>
      <c r="D39" s="40"/>
      <c r="E39" s="40"/>
      <c r="F39" s="40"/>
      <c r="G39" s="40"/>
      <c r="H39" s="40"/>
      <c r="I39" s="40"/>
      <c r="J39" s="40"/>
    </row>
    <row r="40" spans="1:19" ht="13.5" customHeight="1" x14ac:dyDescent="0.25">
      <c r="B40" s="40" t="s">
        <v>125</v>
      </c>
      <c r="C40" s="40"/>
      <c r="D40" s="40"/>
      <c r="E40" s="40"/>
      <c r="F40" s="40"/>
      <c r="G40" s="40"/>
      <c r="H40" s="40"/>
      <c r="I40" s="40"/>
      <c r="J40" s="40"/>
    </row>
    <row r="41" spans="1:19" ht="13.5" customHeight="1" x14ac:dyDescent="0.25">
      <c r="B41" s="40" t="s">
        <v>61</v>
      </c>
      <c r="C41" s="40"/>
      <c r="D41" s="40"/>
      <c r="E41" s="40"/>
      <c r="F41" s="40"/>
      <c r="G41" s="40"/>
      <c r="H41" s="40"/>
      <c r="I41" s="40"/>
      <c r="J41" s="40"/>
    </row>
    <row r="43" spans="1:19" ht="15" customHeight="1" x14ac:dyDescent="0.25">
      <c r="B43" s="124" t="s">
        <v>119</v>
      </c>
    </row>
    <row r="44" spans="1:19" x14ac:dyDescent="0.25">
      <c r="B44" s="39" t="s">
        <v>120</v>
      </c>
    </row>
    <row r="45" spans="1:19" x14ac:dyDescent="0.25">
      <c r="B45" s="39"/>
    </row>
    <row r="46" spans="1:19" x14ac:dyDescent="0.25">
      <c r="B46" s="123" t="s">
        <v>93</v>
      </c>
      <c r="C46" s="115">
        <v>0.26818434203220431</v>
      </c>
    </row>
    <row r="47" spans="1:19" x14ac:dyDescent="0.25">
      <c r="B47" s="123" t="s">
        <v>94</v>
      </c>
      <c r="C47" s="115">
        <v>0.2424742268041237</v>
      </c>
    </row>
    <row r="48" spans="1:19" x14ac:dyDescent="0.25">
      <c r="B48" s="123" t="s">
        <v>95</v>
      </c>
      <c r="C48" s="115">
        <v>0.24239588207767898</v>
      </c>
    </row>
    <row r="49" spans="2:3" x14ac:dyDescent="0.25">
      <c r="B49" s="123" t="s">
        <v>96</v>
      </c>
      <c r="C49" s="115">
        <v>0.36123748862602367</v>
      </c>
    </row>
    <row r="50" spans="2:3" x14ac:dyDescent="0.25">
      <c r="B50" s="123" t="s">
        <v>97</v>
      </c>
      <c r="C50" s="115">
        <v>0.19358893777498429</v>
      </c>
    </row>
    <row r="51" spans="2:3" x14ac:dyDescent="0.25">
      <c r="B51" s="123" t="s">
        <v>98</v>
      </c>
      <c r="C51" s="115">
        <v>0.28329571106094809</v>
      </c>
    </row>
    <row r="52" spans="2:3" x14ac:dyDescent="0.25">
      <c r="B52" s="123" t="s">
        <v>99</v>
      </c>
      <c r="C52" s="115">
        <v>0.3949742268041237</v>
      </c>
    </row>
    <row r="53" spans="2:3" x14ac:dyDescent="0.25">
      <c r="B53" s="123" t="s">
        <v>100</v>
      </c>
      <c r="C53" s="115">
        <v>0.29320113314447593</v>
      </c>
    </row>
    <row r="54" spans="2:3" x14ac:dyDescent="0.25">
      <c r="B54" s="123" t="s">
        <v>101</v>
      </c>
      <c r="C54" s="115">
        <v>0.20693170234454639</v>
      </c>
    </row>
    <row r="55" spans="2:3" x14ac:dyDescent="0.25">
      <c r="B55" s="123" t="s">
        <v>102</v>
      </c>
      <c r="C55" s="115">
        <v>0.215</v>
      </c>
    </row>
    <row r="56" spans="2:3" x14ac:dyDescent="0.25">
      <c r="B56" s="123" t="s">
        <v>103</v>
      </c>
      <c r="C56" s="115">
        <v>0.27896233120113717</v>
      </c>
    </row>
    <row r="57" spans="2:3" x14ac:dyDescent="0.25">
      <c r="B57" s="123" t="s">
        <v>104</v>
      </c>
      <c r="C57" s="115">
        <v>0.29416205334675388</v>
      </c>
    </row>
    <row r="58" spans="2:3" x14ac:dyDescent="0.25">
      <c r="B58" s="123" t="s">
        <v>105</v>
      </c>
      <c r="C58" s="115">
        <v>0.31962653953118791</v>
      </c>
    </row>
    <row r="59" spans="2:3" x14ac:dyDescent="0.25">
      <c r="B59" s="123" t="s">
        <v>106</v>
      </c>
      <c r="C59" s="115">
        <v>0.34056007226738932</v>
      </c>
    </row>
    <row r="60" spans="2:3" x14ac:dyDescent="0.25">
      <c r="B60" s="123" t="s">
        <v>107</v>
      </c>
      <c r="C60" s="115">
        <v>0.38991097922848666</v>
      </c>
    </row>
    <row r="61" spans="2:3" x14ac:dyDescent="0.25">
      <c r="B61" s="123" t="s">
        <v>108</v>
      </c>
      <c r="C61" s="115">
        <v>0.3178158907945397</v>
      </c>
    </row>
    <row r="62" spans="2:3" x14ac:dyDescent="0.25">
      <c r="B62" s="123" t="s">
        <v>109</v>
      </c>
      <c r="C62" s="115">
        <v>0.16620370370370371</v>
      </c>
    </row>
    <row r="63" spans="2:3" x14ac:dyDescent="0.25">
      <c r="B63" s="123" t="s">
        <v>110</v>
      </c>
      <c r="C63" s="115">
        <v>0.24808184143222506</v>
      </c>
    </row>
    <row r="64" spans="2:3" x14ac:dyDescent="0.25">
      <c r="B64" s="123" t="s">
        <v>111</v>
      </c>
      <c r="C64" s="115">
        <v>0.3277545327754533</v>
      </c>
    </row>
    <row r="65" spans="2:3" x14ac:dyDescent="0.25">
      <c r="B65" s="123" t="s">
        <v>112</v>
      </c>
      <c r="C65" s="115">
        <v>0.20300751879699247</v>
      </c>
    </row>
    <row r="66" spans="2:3" x14ac:dyDescent="0.25">
      <c r="B66" s="123" t="s">
        <v>113</v>
      </c>
      <c r="C66" s="115">
        <v>0.30609067912045146</v>
      </c>
    </row>
    <row r="67" spans="2:3" x14ac:dyDescent="0.25">
      <c r="B67" s="123" t="s">
        <v>114</v>
      </c>
      <c r="C67" s="115">
        <v>0.17097824224773001</v>
      </c>
    </row>
    <row r="68" spans="2:3" x14ac:dyDescent="0.25">
      <c r="B68" s="123" t="s">
        <v>115</v>
      </c>
      <c r="C68" s="115">
        <v>0.23208395802098949</v>
      </c>
    </row>
    <row r="69" spans="2:3" x14ac:dyDescent="0.25">
      <c r="B69" s="123" t="s">
        <v>116</v>
      </c>
      <c r="C69" s="115">
        <v>0.35721925133689841</v>
      </c>
    </row>
    <row r="70" spans="2:3" x14ac:dyDescent="0.25">
      <c r="B70" s="123" t="s">
        <v>117</v>
      </c>
      <c r="C70" s="115">
        <v>0.22251082251082252</v>
      </c>
    </row>
    <row r="71" spans="2:3" x14ac:dyDescent="0.25">
      <c r="B71" s="123" t="s">
        <v>118</v>
      </c>
      <c r="C71" s="115">
        <v>0.18769230769230769</v>
      </c>
    </row>
    <row r="82" spans="2:2" x14ac:dyDescent="0.25">
      <c r="B82" s="40" t="s">
        <v>61</v>
      </c>
    </row>
  </sheetData>
  <sheetProtection algorithmName="SHA-512" hashValue="5hdyuxnd8u+0KF8JbNS9nmZ97pSWfCg9c+j3ymyhGqI10YZP2qWrA6kMPq60ZYBFSYtW40wpoM/ro65F7JCLPw==" saltValue="A4tSFrKKZJMe9jKvWd92kQ==" spinCount="100000" sheet="1" objects="1" scenarios="1"/>
  <mergeCells count="4">
    <mergeCell ref="B4:B5"/>
    <mergeCell ref="C4:H4"/>
    <mergeCell ref="I4:J4"/>
    <mergeCell ref="B37:J37"/>
  </mergeCells>
  <pageMargins left="0.70866141732283472" right="0.70866141732283472" top="0.59055118110236227" bottom="0.3937007874015748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27F76"/>
    <pageSetUpPr fitToPage="1"/>
  </sheetPr>
  <dimension ref="B2:V25"/>
  <sheetViews>
    <sheetView showGridLines="0" zoomScaleNormal="100" zoomScalePageLayoutView="70" workbookViewId="0">
      <selection activeCell="E8" sqref="E8"/>
    </sheetView>
  </sheetViews>
  <sheetFormatPr baseColWidth="10" defaultColWidth="10.85546875" defaultRowHeight="15" x14ac:dyDescent="0.25"/>
  <cols>
    <col min="1" max="1" width="10.85546875" style="1"/>
    <col min="2" max="2" width="17.140625" style="1" customWidth="1"/>
    <col min="3" max="3" width="18.42578125" style="1" customWidth="1"/>
    <col min="4" max="7" width="18.5703125" style="1" customWidth="1"/>
    <col min="8" max="16384" width="10.85546875" style="1"/>
  </cols>
  <sheetData>
    <row r="2" spans="2:22" x14ac:dyDescent="0.25">
      <c r="B2" s="96" t="s">
        <v>130</v>
      </c>
    </row>
    <row r="3" spans="2:22" ht="15" customHeight="1" x14ac:dyDescent="0.25">
      <c r="B3" s="111" t="s">
        <v>129</v>
      </c>
    </row>
    <row r="4" spans="2:22" ht="50.1" customHeight="1" x14ac:dyDescent="0.25">
      <c r="B4" s="62" t="s">
        <v>26</v>
      </c>
      <c r="C4" s="63" t="s">
        <v>40</v>
      </c>
      <c r="D4" s="63" t="s">
        <v>49</v>
      </c>
      <c r="E4" s="64" t="s">
        <v>126</v>
      </c>
      <c r="F4" s="63" t="s">
        <v>52</v>
      </c>
      <c r="G4" s="63" t="s">
        <v>53</v>
      </c>
      <c r="I4"/>
    </row>
    <row r="5" spans="2:22" ht="18" customHeight="1" x14ac:dyDescent="0.25">
      <c r="B5" s="148" t="s">
        <v>56</v>
      </c>
      <c r="C5" s="17" t="s">
        <v>30</v>
      </c>
      <c r="D5" s="120">
        <v>4392</v>
      </c>
      <c r="E5" s="59">
        <v>0.75904675166970248</v>
      </c>
      <c r="F5" s="33">
        <v>0.6</v>
      </c>
      <c r="G5" s="33">
        <v>0.98333333333333328</v>
      </c>
      <c r="S5" s="2"/>
      <c r="T5" s="2"/>
      <c r="U5" s="2"/>
      <c r="V5" s="2"/>
    </row>
    <row r="6" spans="2:22" ht="18" customHeight="1" x14ac:dyDescent="0.25">
      <c r="B6" s="148"/>
      <c r="C6" s="16" t="s">
        <v>31</v>
      </c>
      <c r="D6" s="34">
        <v>14620</v>
      </c>
      <c r="E6" s="60">
        <v>0.73142270861833103</v>
      </c>
      <c r="F6" s="35">
        <v>0.6</v>
      </c>
      <c r="G6" s="35">
        <v>0.96666666666666667</v>
      </c>
      <c r="S6" s="2"/>
      <c r="T6" s="2"/>
      <c r="U6" s="2"/>
      <c r="V6" s="2"/>
    </row>
    <row r="7" spans="2:22" ht="18" customHeight="1" x14ac:dyDescent="0.25">
      <c r="B7" s="148"/>
      <c r="C7" s="16" t="s">
        <v>32</v>
      </c>
      <c r="D7" s="121">
        <v>6130</v>
      </c>
      <c r="E7" s="60">
        <v>0.73132137030995104</v>
      </c>
      <c r="F7" s="35">
        <v>0.6</v>
      </c>
      <c r="G7" s="35">
        <v>0.98333333333333328</v>
      </c>
      <c r="S7" s="2"/>
      <c r="T7" s="2"/>
      <c r="U7" s="2"/>
      <c r="V7" s="2"/>
    </row>
    <row r="8" spans="2:22" ht="18" customHeight="1" x14ac:dyDescent="0.25">
      <c r="B8" s="148"/>
      <c r="C8" s="16" t="s">
        <v>27</v>
      </c>
      <c r="D8" s="121">
        <v>276</v>
      </c>
      <c r="E8" s="60">
        <v>0.73278985507246375</v>
      </c>
      <c r="F8" s="35">
        <v>0.6</v>
      </c>
      <c r="G8" s="35">
        <v>0.98333333333333328</v>
      </c>
      <c r="S8" s="2"/>
      <c r="T8" s="2"/>
      <c r="U8" s="2"/>
      <c r="V8" s="2"/>
    </row>
    <row r="9" spans="2:22" ht="18" customHeight="1" thickBot="1" x14ac:dyDescent="0.3">
      <c r="B9" s="149"/>
      <c r="C9" s="65" t="s">
        <v>28</v>
      </c>
      <c r="D9" s="125">
        <v>223</v>
      </c>
      <c r="E9" s="66">
        <v>0.7253363228699552</v>
      </c>
      <c r="F9" s="67">
        <v>0.6</v>
      </c>
      <c r="G9" s="67">
        <v>0.85</v>
      </c>
      <c r="S9" s="2"/>
      <c r="T9" s="2"/>
      <c r="U9" s="2"/>
      <c r="V9" s="2"/>
    </row>
    <row r="10" spans="2:22" ht="18" customHeight="1" x14ac:dyDescent="0.25">
      <c r="B10" s="150" t="s">
        <v>29</v>
      </c>
      <c r="C10" s="17" t="s">
        <v>30</v>
      </c>
      <c r="D10" s="120">
        <v>4321</v>
      </c>
      <c r="E10" s="59">
        <v>0.54070431227339355</v>
      </c>
      <c r="F10" s="33">
        <v>6.6666666666666666E-2</v>
      </c>
      <c r="G10" s="33">
        <v>0.75</v>
      </c>
      <c r="S10" s="2"/>
      <c r="T10" s="2"/>
      <c r="U10" s="2"/>
      <c r="V10" s="2"/>
    </row>
    <row r="11" spans="2:22" ht="18" customHeight="1" x14ac:dyDescent="0.25">
      <c r="B11" s="148"/>
      <c r="C11" s="16" t="s">
        <v>31</v>
      </c>
      <c r="D11" s="34">
        <v>32592</v>
      </c>
      <c r="E11" s="60">
        <v>0.50786287023400423</v>
      </c>
      <c r="F11" s="35">
        <v>0</v>
      </c>
      <c r="G11" s="35">
        <v>0.75</v>
      </c>
      <c r="S11" s="2"/>
      <c r="T11" s="2"/>
      <c r="U11" s="2"/>
      <c r="V11" s="2"/>
    </row>
    <row r="12" spans="2:22" ht="18" customHeight="1" x14ac:dyDescent="0.25">
      <c r="B12" s="148"/>
      <c r="C12" s="16" t="s">
        <v>32</v>
      </c>
      <c r="D12" s="34">
        <v>24776</v>
      </c>
      <c r="E12" s="60">
        <v>0.4958588957055215</v>
      </c>
      <c r="F12" s="35">
        <v>0</v>
      </c>
      <c r="G12" s="35">
        <v>0.75</v>
      </c>
      <c r="S12" s="2"/>
      <c r="T12" s="2"/>
      <c r="U12" s="2"/>
      <c r="V12" s="2"/>
    </row>
    <row r="13" spans="2:22" ht="18" customHeight="1" x14ac:dyDescent="0.25">
      <c r="B13" s="148"/>
      <c r="C13" s="16" t="s">
        <v>27</v>
      </c>
      <c r="D13" s="121">
        <v>1627</v>
      </c>
      <c r="E13" s="60">
        <v>0.48173530014341331</v>
      </c>
      <c r="F13" s="35">
        <v>0</v>
      </c>
      <c r="G13" s="35">
        <v>0.75</v>
      </c>
      <c r="S13" s="2"/>
      <c r="T13" s="2"/>
      <c r="U13" s="2"/>
      <c r="V13" s="2"/>
    </row>
    <row r="14" spans="2:22" ht="18" customHeight="1" thickBot="1" x14ac:dyDescent="0.3">
      <c r="B14" s="149"/>
      <c r="C14" s="65" t="s">
        <v>28</v>
      </c>
      <c r="D14" s="125">
        <v>471</v>
      </c>
      <c r="E14" s="66">
        <v>0.54731068648266101</v>
      </c>
      <c r="F14" s="67">
        <v>0.26666666666666672</v>
      </c>
      <c r="G14" s="67">
        <v>0.75</v>
      </c>
      <c r="S14" s="2"/>
      <c r="T14" s="2"/>
      <c r="U14" s="2"/>
      <c r="V14" s="2"/>
    </row>
    <row r="15" spans="2:22" ht="18" customHeight="1" x14ac:dyDescent="0.25">
      <c r="B15" s="150" t="s">
        <v>0</v>
      </c>
      <c r="C15" s="68" t="s">
        <v>30</v>
      </c>
      <c r="D15" s="126">
        <v>8713</v>
      </c>
      <c r="E15" s="59">
        <v>0.65076514021194387</v>
      </c>
      <c r="F15" s="69">
        <v>6.6666666666666666E-2</v>
      </c>
      <c r="G15" s="69">
        <v>0.98333333333333328</v>
      </c>
      <c r="S15" s="2"/>
      <c r="T15" s="2"/>
      <c r="U15" s="2"/>
      <c r="V15" s="2"/>
    </row>
    <row r="16" spans="2:22" ht="18" customHeight="1" x14ac:dyDescent="0.25">
      <c r="B16" s="148"/>
      <c r="C16" s="28" t="s">
        <v>31</v>
      </c>
      <c r="D16" s="45">
        <v>47212</v>
      </c>
      <c r="E16" s="60">
        <v>0.57709198226439606</v>
      </c>
      <c r="F16" s="44">
        <v>0</v>
      </c>
      <c r="G16" s="44">
        <v>0.96666666666666667</v>
      </c>
      <c r="S16" s="2"/>
      <c r="T16" s="2"/>
      <c r="U16" s="2"/>
      <c r="V16" s="2"/>
    </row>
    <row r="17" spans="2:22" ht="18" customHeight="1" x14ac:dyDescent="0.25">
      <c r="B17" s="148"/>
      <c r="C17" s="28" t="s">
        <v>32</v>
      </c>
      <c r="D17" s="45">
        <v>30906</v>
      </c>
      <c r="E17" s="60">
        <v>0.54256131495502491</v>
      </c>
      <c r="F17" s="44">
        <v>0</v>
      </c>
      <c r="G17" s="44">
        <v>0.98333333333333328</v>
      </c>
      <c r="S17" s="2"/>
      <c r="T17" s="2"/>
      <c r="U17" s="2"/>
      <c r="V17" s="2"/>
    </row>
    <row r="18" spans="2:22" ht="18" customHeight="1" x14ac:dyDescent="0.25">
      <c r="B18" s="148"/>
      <c r="C18" s="28" t="s">
        <v>27</v>
      </c>
      <c r="D18" s="127">
        <v>1903</v>
      </c>
      <c r="E18" s="60">
        <v>0.51814678577684359</v>
      </c>
      <c r="F18" s="44">
        <v>0</v>
      </c>
      <c r="G18" s="44">
        <v>0.98333333333333328</v>
      </c>
      <c r="S18" s="2"/>
      <c r="T18" s="2"/>
      <c r="U18" s="2"/>
      <c r="V18" s="2"/>
    </row>
    <row r="19" spans="2:22" ht="18" customHeight="1" thickBot="1" x14ac:dyDescent="0.3">
      <c r="B19" s="149"/>
      <c r="C19" s="70" t="s">
        <v>28</v>
      </c>
      <c r="D19" s="128">
        <v>694</v>
      </c>
      <c r="E19" s="66">
        <v>0.60451488952929877</v>
      </c>
      <c r="F19" s="71">
        <v>0.26666666666666672</v>
      </c>
      <c r="G19" s="71">
        <v>0.85</v>
      </c>
      <c r="S19" s="2"/>
      <c r="T19" s="2"/>
      <c r="U19" s="2"/>
      <c r="V19" s="2"/>
    </row>
    <row r="20" spans="2:22" ht="18" customHeight="1" x14ac:dyDescent="0.25">
      <c r="B20" s="151" t="s">
        <v>41</v>
      </c>
      <c r="C20" s="152"/>
      <c r="D20" s="72">
        <v>89428</v>
      </c>
      <c r="E20" s="61">
        <v>0.57129478463121175</v>
      </c>
      <c r="F20" s="38">
        <v>0</v>
      </c>
      <c r="G20" s="38">
        <v>0.98333333333333328</v>
      </c>
      <c r="I20" s="43"/>
      <c r="S20" s="2"/>
      <c r="T20" s="2"/>
      <c r="U20" s="2"/>
      <c r="V20" s="2"/>
    </row>
    <row r="21" spans="2:22" s="15" customFormat="1" ht="7.5" customHeight="1" x14ac:dyDescent="0.25">
      <c r="B21" s="90"/>
      <c r="C21" s="91"/>
      <c r="D21" s="92"/>
      <c r="E21" s="92"/>
      <c r="F21" s="93"/>
      <c r="G21" s="92"/>
      <c r="H21" s="92"/>
    </row>
    <row r="22" spans="2:22" ht="13.5" customHeight="1" x14ac:dyDescent="0.25">
      <c r="B22" s="57" t="s">
        <v>127</v>
      </c>
      <c r="C22" s="57"/>
      <c r="D22" s="57"/>
      <c r="E22" s="57"/>
      <c r="F22" s="57"/>
      <c r="G22" s="57"/>
      <c r="H22" s="43"/>
      <c r="J22" s="43"/>
      <c r="K22" s="43"/>
      <c r="L22" s="43"/>
    </row>
    <row r="23" spans="2:22" ht="13.5" customHeight="1" x14ac:dyDescent="0.25">
      <c r="B23" s="147" t="s">
        <v>128</v>
      </c>
      <c r="C23" s="147"/>
      <c r="D23" s="147"/>
      <c r="E23" s="147"/>
      <c r="F23" s="147"/>
      <c r="G23" s="147"/>
      <c r="H23" s="43"/>
      <c r="I23" s="43"/>
      <c r="J23" s="43"/>
      <c r="K23" s="43"/>
      <c r="L23" s="43"/>
    </row>
    <row r="24" spans="2:22" ht="26.25" customHeight="1" x14ac:dyDescent="0.25">
      <c r="B24" s="147" t="s">
        <v>87</v>
      </c>
      <c r="C24" s="147"/>
      <c r="D24" s="147"/>
      <c r="E24" s="147"/>
      <c r="F24" s="147"/>
      <c r="G24" s="147"/>
      <c r="H24" s="117"/>
      <c r="I24" s="117"/>
      <c r="J24" s="117"/>
      <c r="K24" s="117"/>
      <c r="L24" s="117"/>
    </row>
    <row r="25" spans="2:22" ht="13.5" customHeight="1" x14ac:dyDescent="0.25">
      <c r="B25" s="40" t="s">
        <v>61</v>
      </c>
    </row>
  </sheetData>
  <sheetProtection algorithmName="SHA-512" hashValue="P8A7TYOOX3fHaYcW9E4QoqVHp+op9mmk7zn74om5grpnHcOWsETsjyr6ftUrq44eg0T2nD+5PVNEWDcdvrTAwA==" saltValue="qP6GjJIY2o+/F8OiGF2YLg==" spinCount="100000" sheet="1" objects="1" scenarios="1"/>
  <mergeCells count="6">
    <mergeCell ref="B24:G24"/>
    <mergeCell ref="B5:B9"/>
    <mergeCell ref="B10:B14"/>
    <mergeCell ref="B20:C20"/>
    <mergeCell ref="B15:B19"/>
    <mergeCell ref="B23:G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427F76"/>
    <pageSetUpPr fitToPage="1"/>
  </sheetPr>
  <dimension ref="B2:V34"/>
  <sheetViews>
    <sheetView showGridLines="0" zoomScaleNormal="100" zoomScalePageLayoutView="70" workbookViewId="0">
      <selection activeCell="B4" sqref="B4"/>
    </sheetView>
  </sheetViews>
  <sheetFormatPr baseColWidth="10" defaultColWidth="10.85546875" defaultRowHeight="15" x14ac:dyDescent="0.25"/>
  <cols>
    <col min="1" max="1" width="10.85546875" style="1"/>
    <col min="2" max="2" width="17.28515625" style="1" customWidth="1"/>
    <col min="3" max="7" width="18.5703125" style="1" customWidth="1"/>
    <col min="8" max="16384" width="10.85546875" style="1"/>
  </cols>
  <sheetData>
    <row r="2" spans="2:22" x14ac:dyDescent="0.25">
      <c r="B2" s="96" t="s">
        <v>131</v>
      </c>
    </row>
    <row r="3" spans="2:22" ht="16.5" customHeight="1" x14ac:dyDescent="0.25">
      <c r="B3" s="111" t="s">
        <v>155</v>
      </c>
    </row>
    <row r="4" spans="2:22" ht="50.1" customHeight="1" x14ac:dyDescent="0.25">
      <c r="B4" s="62" t="s">
        <v>26</v>
      </c>
      <c r="C4" s="73" t="s">
        <v>39</v>
      </c>
      <c r="D4" s="73" t="s">
        <v>49</v>
      </c>
      <c r="E4" s="64" t="s">
        <v>126</v>
      </c>
      <c r="F4" s="63" t="s">
        <v>52</v>
      </c>
      <c r="G4" s="63" t="s">
        <v>53</v>
      </c>
    </row>
    <row r="5" spans="2:22" ht="18" customHeight="1" x14ac:dyDescent="0.25">
      <c r="B5" s="153" t="s">
        <v>57</v>
      </c>
      <c r="C5" s="20" t="s">
        <v>33</v>
      </c>
      <c r="D5" s="132">
        <v>4377</v>
      </c>
      <c r="E5" s="109">
        <v>0.67345213616632393</v>
      </c>
      <c r="F5" s="74">
        <v>0.6</v>
      </c>
      <c r="G5" s="74">
        <v>0.96666666666666667</v>
      </c>
      <c r="S5" s="2"/>
      <c r="T5" s="2"/>
      <c r="U5" s="2"/>
      <c r="V5" s="2"/>
    </row>
    <row r="6" spans="2:22" ht="18" customHeight="1" x14ac:dyDescent="0.25">
      <c r="B6" s="154"/>
      <c r="C6" s="21" t="s">
        <v>34</v>
      </c>
      <c r="D6" s="133">
        <v>4670</v>
      </c>
      <c r="E6" s="109">
        <v>0.69376159885795863</v>
      </c>
      <c r="F6" s="75">
        <v>0.6333333333333333</v>
      </c>
      <c r="G6" s="75">
        <v>0.95</v>
      </c>
      <c r="S6" s="2"/>
      <c r="T6" s="2"/>
      <c r="U6" s="2"/>
      <c r="V6" s="2"/>
    </row>
    <row r="7" spans="2:22" ht="18" customHeight="1" x14ac:dyDescent="0.25">
      <c r="B7" s="154"/>
      <c r="C7" s="21" t="s">
        <v>35</v>
      </c>
      <c r="D7" s="133">
        <v>6578</v>
      </c>
      <c r="E7" s="109">
        <v>0.73329279416235937</v>
      </c>
      <c r="F7" s="75">
        <v>0.66666666666666663</v>
      </c>
      <c r="G7" s="75">
        <v>0.96666666666666667</v>
      </c>
      <c r="S7" s="2"/>
      <c r="T7" s="2"/>
      <c r="U7" s="2"/>
      <c r="V7" s="2"/>
    </row>
    <row r="8" spans="2:22" ht="18" customHeight="1" x14ac:dyDescent="0.25">
      <c r="B8" s="154"/>
      <c r="C8" s="21" t="s">
        <v>36</v>
      </c>
      <c r="D8" s="133">
        <v>5159</v>
      </c>
      <c r="E8" s="109">
        <v>0.76602700781805255</v>
      </c>
      <c r="F8" s="75">
        <v>0.7</v>
      </c>
      <c r="G8" s="75">
        <v>0.96666666666666667</v>
      </c>
      <c r="S8" s="2"/>
      <c r="T8" s="2"/>
      <c r="U8" s="2"/>
      <c r="V8" s="2"/>
    </row>
    <row r="9" spans="2:22" ht="18" customHeight="1" x14ac:dyDescent="0.25">
      <c r="B9" s="154"/>
      <c r="C9" s="21" t="s">
        <v>37</v>
      </c>
      <c r="D9" s="133">
        <v>3637</v>
      </c>
      <c r="E9" s="109">
        <v>0.79814865731830265</v>
      </c>
      <c r="F9" s="75">
        <v>0.73333333333333328</v>
      </c>
      <c r="G9" s="75">
        <v>0.98333333333333328</v>
      </c>
      <c r="H9" s="25" t="s">
        <v>42</v>
      </c>
      <c r="S9" s="2"/>
      <c r="T9" s="2"/>
      <c r="U9" s="2"/>
      <c r="V9" s="2"/>
    </row>
    <row r="10" spans="2:22" ht="18" customHeight="1" x14ac:dyDescent="0.25">
      <c r="B10" s="154"/>
      <c r="C10" s="21" t="s">
        <v>38</v>
      </c>
      <c r="D10" s="133">
        <v>1081</v>
      </c>
      <c r="E10" s="110">
        <v>0.82506938020351528</v>
      </c>
      <c r="F10" s="75">
        <v>0.76666666666666672</v>
      </c>
      <c r="G10" s="75">
        <v>0.96666666666666667</v>
      </c>
      <c r="H10" s="25"/>
      <c r="S10" s="2"/>
      <c r="T10" s="2"/>
      <c r="U10" s="2"/>
      <c r="V10" s="2"/>
    </row>
    <row r="11" spans="2:22" ht="18" customHeight="1" thickBot="1" x14ac:dyDescent="0.3">
      <c r="B11" s="155"/>
      <c r="C11" s="76" t="s">
        <v>50</v>
      </c>
      <c r="D11" s="134">
        <v>139</v>
      </c>
      <c r="E11" s="88">
        <v>0.83645083932853714</v>
      </c>
      <c r="F11" s="78">
        <v>0.76666666666666672</v>
      </c>
      <c r="G11" s="78">
        <v>0.98333333333333328</v>
      </c>
      <c r="H11" s="25" t="s">
        <v>42</v>
      </c>
      <c r="S11" s="2"/>
      <c r="T11" s="2"/>
      <c r="U11" s="2"/>
      <c r="V11" s="2"/>
    </row>
    <row r="12" spans="2:22" ht="18" customHeight="1" x14ac:dyDescent="0.25">
      <c r="B12" s="156" t="s">
        <v>29</v>
      </c>
      <c r="C12" s="79" t="s">
        <v>33</v>
      </c>
      <c r="D12" s="80">
        <v>17048</v>
      </c>
      <c r="E12" s="89">
        <v>0.44332570780541219</v>
      </c>
      <c r="F12" s="81">
        <v>0</v>
      </c>
      <c r="G12" s="81">
        <v>0.58333333333333337</v>
      </c>
      <c r="S12" s="2"/>
      <c r="T12" s="2"/>
      <c r="U12" s="2"/>
      <c r="V12" s="2"/>
    </row>
    <row r="13" spans="2:22" ht="18" customHeight="1" x14ac:dyDescent="0.25">
      <c r="B13" s="154"/>
      <c r="C13" s="21" t="s">
        <v>34</v>
      </c>
      <c r="D13" s="46">
        <v>17814</v>
      </c>
      <c r="E13" s="87">
        <v>0.47592436660304632</v>
      </c>
      <c r="F13" s="75">
        <v>0</v>
      </c>
      <c r="G13" s="75">
        <v>0.6166666666666667</v>
      </c>
      <c r="S13" s="2"/>
      <c r="T13" s="2"/>
      <c r="U13" s="2"/>
      <c r="V13" s="2"/>
    </row>
    <row r="14" spans="2:22" ht="18" customHeight="1" x14ac:dyDescent="0.25">
      <c r="B14" s="154"/>
      <c r="C14" s="21" t="s">
        <v>35</v>
      </c>
      <c r="D14" s="46">
        <v>14232</v>
      </c>
      <c r="E14" s="87">
        <v>0.52434537193179687</v>
      </c>
      <c r="F14" s="75">
        <v>0</v>
      </c>
      <c r="G14" s="75">
        <v>0.65</v>
      </c>
      <c r="S14" s="2"/>
      <c r="T14" s="2"/>
      <c r="U14" s="2"/>
      <c r="V14" s="2"/>
    </row>
    <row r="15" spans="2:22" ht="18" customHeight="1" x14ac:dyDescent="0.25">
      <c r="B15" s="154"/>
      <c r="C15" s="21" t="s">
        <v>36</v>
      </c>
      <c r="D15" s="133">
        <v>8734</v>
      </c>
      <c r="E15" s="87">
        <v>0.57168918403175328</v>
      </c>
      <c r="F15" s="75">
        <v>0</v>
      </c>
      <c r="G15" s="75">
        <v>0.68333333333333335</v>
      </c>
      <c r="S15" s="2"/>
      <c r="T15" s="2"/>
      <c r="U15" s="2"/>
      <c r="V15" s="2"/>
    </row>
    <row r="16" spans="2:22" ht="18" customHeight="1" x14ac:dyDescent="0.25">
      <c r="B16" s="154"/>
      <c r="C16" s="21" t="s">
        <v>37</v>
      </c>
      <c r="D16" s="133">
        <v>4563</v>
      </c>
      <c r="E16" s="87">
        <v>0.61546497187522831</v>
      </c>
      <c r="F16" s="75">
        <v>0.1</v>
      </c>
      <c r="G16" s="75">
        <v>0.71666666666666667</v>
      </c>
      <c r="H16" s="25" t="s">
        <v>42</v>
      </c>
      <c r="S16" s="2"/>
      <c r="T16" s="2"/>
      <c r="U16" s="2"/>
      <c r="V16" s="2"/>
    </row>
    <row r="17" spans="2:22" ht="18" customHeight="1" x14ac:dyDescent="0.25">
      <c r="B17" s="154"/>
      <c r="C17" s="21" t="s">
        <v>38</v>
      </c>
      <c r="D17" s="133">
        <v>1314</v>
      </c>
      <c r="E17" s="87">
        <v>0.65523845763571786</v>
      </c>
      <c r="F17" s="75">
        <v>0</v>
      </c>
      <c r="G17" s="75">
        <v>0.75</v>
      </c>
      <c r="H17" s="25"/>
      <c r="S17" s="2"/>
      <c r="T17" s="2"/>
      <c r="U17" s="2"/>
      <c r="V17" s="2"/>
    </row>
    <row r="18" spans="2:22" ht="18" customHeight="1" thickBot="1" x14ac:dyDescent="0.3">
      <c r="B18" s="155"/>
      <c r="C18" s="76" t="s">
        <v>50</v>
      </c>
      <c r="D18" s="77">
        <v>82</v>
      </c>
      <c r="E18" s="88">
        <v>0.66727642276422761</v>
      </c>
      <c r="F18" s="78">
        <v>0.43333333333333329</v>
      </c>
      <c r="G18" s="78">
        <v>0.75</v>
      </c>
      <c r="H18" s="25" t="s">
        <v>42</v>
      </c>
      <c r="S18" s="2"/>
      <c r="T18" s="2"/>
      <c r="U18" s="2"/>
      <c r="V18" s="2"/>
    </row>
    <row r="19" spans="2:22" ht="18" customHeight="1" x14ac:dyDescent="0.25">
      <c r="B19" s="156" t="s">
        <v>0</v>
      </c>
      <c r="C19" s="82" t="s">
        <v>33</v>
      </c>
      <c r="D19" s="83">
        <v>21425</v>
      </c>
      <c r="E19" s="89">
        <v>0.49033916763905089</v>
      </c>
      <c r="F19" s="84">
        <v>0</v>
      </c>
      <c r="G19" s="84">
        <v>0.96666666666666667</v>
      </c>
      <c r="S19" s="2"/>
      <c r="T19" s="2"/>
      <c r="U19" s="2"/>
      <c r="V19" s="2"/>
    </row>
    <row r="20" spans="2:22" ht="18" customHeight="1" x14ac:dyDescent="0.25">
      <c r="B20" s="154"/>
      <c r="C20" s="29" t="s">
        <v>34</v>
      </c>
      <c r="D20" s="47">
        <v>22484</v>
      </c>
      <c r="E20" s="87">
        <v>0.52116986894384154</v>
      </c>
      <c r="F20" s="48">
        <v>0</v>
      </c>
      <c r="G20" s="48">
        <v>0.95</v>
      </c>
      <c r="S20" s="2"/>
      <c r="T20" s="2"/>
      <c r="U20" s="2"/>
      <c r="V20" s="2"/>
    </row>
    <row r="21" spans="2:22" ht="18" customHeight="1" x14ac:dyDescent="0.25">
      <c r="B21" s="154"/>
      <c r="C21" s="29" t="s">
        <v>35</v>
      </c>
      <c r="D21" s="47">
        <v>20810</v>
      </c>
      <c r="E21" s="87">
        <v>0.59039324042928076</v>
      </c>
      <c r="F21" s="48">
        <v>0</v>
      </c>
      <c r="G21" s="48">
        <v>0.96666666666666667</v>
      </c>
      <c r="S21" s="2"/>
      <c r="T21" s="2"/>
      <c r="U21" s="2"/>
      <c r="V21" s="2"/>
    </row>
    <row r="22" spans="2:22" ht="18" customHeight="1" x14ac:dyDescent="0.25">
      <c r="B22" s="154"/>
      <c r="C22" s="29" t="s">
        <v>36</v>
      </c>
      <c r="D22" s="47">
        <v>13893</v>
      </c>
      <c r="E22" s="87">
        <v>0.64385421915113128</v>
      </c>
      <c r="F22" s="48">
        <v>0</v>
      </c>
      <c r="G22" s="48">
        <v>0.96666666666666667</v>
      </c>
      <c r="S22" s="2"/>
      <c r="T22" s="2"/>
      <c r="U22" s="2"/>
      <c r="V22" s="2"/>
    </row>
    <row r="23" spans="2:22" ht="18" customHeight="1" x14ac:dyDescent="0.25">
      <c r="B23" s="154"/>
      <c r="C23" s="29" t="s">
        <v>37</v>
      </c>
      <c r="D23" s="130">
        <v>8200</v>
      </c>
      <c r="E23" s="87">
        <v>0.69649186991869916</v>
      </c>
      <c r="F23" s="48">
        <v>0.1</v>
      </c>
      <c r="G23" s="48">
        <v>0.98333333333333328</v>
      </c>
      <c r="H23" s="25" t="s">
        <v>42</v>
      </c>
      <c r="S23" s="2"/>
      <c r="T23" s="2"/>
      <c r="U23" s="2"/>
      <c r="V23" s="2"/>
    </row>
    <row r="24" spans="2:22" ht="18" customHeight="1" x14ac:dyDescent="0.25">
      <c r="B24" s="154"/>
      <c r="C24" s="30" t="s">
        <v>38</v>
      </c>
      <c r="D24" s="130">
        <v>2395</v>
      </c>
      <c r="E24" s="87">
        <v>0.73189283228949198</v>
      </c>
      <c r="F24" s="48">
        <v>0</v>
      </c>
      <c r="G24" s="48">
        <v>0.96666666666666667</v>
      </c>
      <c r="H24" s="25"/>
      <c r="S24" s="2"/>
      <c r="T24" s="2"/>
      <c r="U24" s="2"/>
      <c r="V24" s="2"/>
    </row>
    <row r="25" spans="2:22" ht="18" customHeight="1" thickBot="1" x14ac:dyDescent="0.3">
      <c r="B25" s="155"/>
      <c r="C25" s="85" t="s">
        <v>50</v>
      </c>
      <c r="D25" s="131">
        <v>221</v>
      </c>
      <c r="E25" s="129">
        <v>0.77368024132730018</v>
      </c>
      <c r="F25" s="86">
        <v>0.43333333333333329</v>
      </c>
      <c r="G25" s="86">
        <v>0.98333333333333328</v>
      </c>
      <c r="H25" s="25" t="s">
        <v>42</v>
      </c>
      <c r="S25" s="2"/>
      <c r="T25" s="2"/>
      <c r="U25" s="2"/>
      <c r="V25" s="2"/>
    </row>
    <row r="26" spans="2:22" ht="18" customHeight="1" x14ac:dyDescent="0.25">
      <c r="B26" s="151" t="s">
        <v>41</v>
      </c>
      <c r="C26" s="152"/>
      <c r="D26" s="72">
        <v>89428</v>
      </c>
      <c r="E26" s="61">
        <v>0.57129478463121175</v>
      </c>
      <c r="F26" s="38">
        <v>0</v>
      </c>
      <c r="G26" s="38">
        <v>0.98333333333333328</v>
      </c>
      <c r="S26" s="2"/>
      <c r="T26" s="2"/>
      <c r="U26" s="2"/>
      <c r="V26" s="2"/>
    </row>
    <row r="27" spans="2:22" s="15" customFormat="1" ht="7.5" customHeight="1" x14ac:dyDescent="0.25">
      <c r="B27" s="90"/>
      <c r="C27" s="91"/>
      <c r="D27" s="92"/>
      <c r="E27" s="92"/>
      <c r="F27" s="93"/>
      <c r="G27" s="92"/>
      <c r="H27" s="92"/>
    </row>
    <row r="28" spans="2:22" ht="13.5" customHeight="1" x14ac:dyDescent="0.25">
      <c r="B28" s="43" t="s">
        <v>127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2:22" ht="13.5" customHeight="1" x14ac:dyDescent="0.25">
      <c r="B29" s="147" t="s">
        <v>58</v>
      </c>
      <c r="C29" s="147"/>
      <c r="D29" s="147"/>
      <c r="E29" s="147"/>
      <c r="F29" s="147"/>
      <c r="G29" s="147"/>
      <c r="H29" s="43"/>
      <c r="I29" s="43"/>
      <c r="J29" s="43"/>
      <c r="K29" s="43"/>
      <c r="L29" s="43"/>
    </row>
    <row r="30" spans="2:22" ht="24" customHeight="1" x14ac:dyDescent="0.25">
      <c r="B30" s="147" t="s">
        <v>87</v>
      </c>
      <c r="C30" s="147"/>
      <c r="D30" s="147"/>
      <c r="E30" s="147"/>
      <c r="F30" s="147"/>
      <c r="G30" s="147"/>
      <c r="H30" s="117"/>
      <c r="I30" s="117"/>
      <c r="J30" s="117"/>
      <c r="K30" s="117"/>
      <c r="L30" s="117"/>
    </row>
    <row r="31" spans="2:22" ht="13.5" customHeight="1" x14ac:dyDescent="0.25">
      <c r="B31" s="40" t="s">
        <v>61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4" spans="2:10" x14ac:dyDescent="0.25">
      <c r="B34"/>
      <c r="C34"/>
      <c r="D34"/>
      <c r="E34"/>
      <c r="F34"/>
      <c r="G34"/>
      <c r="H34"/>
      <c r="I34"/>
      <c r="J34"/>
    </row>
  </sheetData>
  <sheetProtection algorithmName="SHA-512" hashValue="NoGKb8YQCblomrpijkhxAobAX5qyD/fry3DEH9Y6sLw3sPzmNsSbTsWgPjHtBsWiY3mFdaV18tAMN807rjMQng==" saltValue="lpJz19gDDaCcQ1LEZcLugw==" spinCount="100000" sheet="1" objects="1" scenarios="1"/>
  <mergeCells count="6">
    <mergeCell ref="B30:G30"/>
    <mergeCell ref="B5:B11"/>
    <mergeCell ref="B12:B18"/>
    <mergeCell ref="B19:B25"/>
    <mergeCell ref="B26:C26"/>
    <mergeCell ref="B29:G29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27F76"/>
    <pageSetUpPr fitToPage="1"/>
  </sheetPr>
  <dimension ref="B2:U24"/>
  <sheetViews>
    <sheetView showGridLines="0" zoomScaleNormal="100" zoomScalePageLayoutView="70" workbookViewId="0">
      <selection activeCell="B4" sqref="B4"/>
    </sheetView>
  </sheetViews>
  <sheetFormatPr baseColWidth="10" defaultColWidth="10.85546875" defaultRowHeight="15" x14ac:dyDescent="0.25"/>
  <cols>
    <col min="1" max="1" width="10.85546875" style="1"/>
    <col min="2" max="2" width="17.28515625" style="1" customWidth="1"/>
    <col min="3" max="8" width="20.28515625" style="1" customWidth="1"/>
    <col min="9" max="16384" width="10.85546875" style="1"/>
  </cols>
  <sheetData>
    <row r="2" spans="2:21" x14ac:dyDescent="0.25">
      <c r="B2" s="96" t="s">
        <v>132</v>
      </c>
    </row>
    <row r="3" spans="2:21" s="136" customFormat="1" ht="19.5" customHeight="1" x14ac:dyDescent="0.25">
      <c r="B3" s="137" t="s">
        <v>153</v>
      </c>
      <c r="C3" s="135"/>
      <c r="D3" s="135"/>
      <c r="E3" s="135"/>
      <c r="F3" s="135"/>
      <c r="G3" s="135"/>
      <c r="H3" s="135"/>
    </row>
    <row r="4" spans="2:21" ht="54.75" customHeight="1" x14ac:dyDescent="0.25">
      <c r="B4" s="73" t="s">
        <v>40</v>
      </c>
      <c r="C4" s="73" t="s">
        <v>133</v>
      </c>
      <c r="D4" s="73" t="s">
        <v>139</v>
      </c>
      <c r="E4" s="97" t="s">
        <v>140</v>
      </c>
      <c r="F4" s="64" t="s">
        <v>141</v>
      </c>
      <c r="G4" s="102" t="s">
        <v>142</v>
      </c>
      <c r="H4" s="73" t="s">
        <v>143</v>
      </c>
    </row>
    <row r="5" spans="2:21" s="15" customFormat="1" ht="21" customHeight="1" x14ac:dyDescent="0.25">
      <c r="B5" s="22" t="s">
        <v>30</v>
      </c>
      <c r="C5" s="132">
        <v>4347</v>
      </c>
      <c r="D5" s="49">
        <v>68.330227743271223</v>
      </c>
      <c r="E5" s="98">
        <v>14.860133425350821</v>
      </c>
      <c r="F5" s="106">
        <v>83.405250747642057</v>
      </c>
      <c r="G5" s="103">
        <v>57</v>
      </c>
      <c r="H5" s="49">
        <v>124.77500000000001</v>
      </c>
    </row>
    <row r="6" spans="2:21" s="15" customFormat="1" ht="21" customHeight="1" x14ac:dyDescent="0.25">
      <c r="B6" s="23" t="s">
        <v>31</v>
      </c>
      <c r="C6" s="46">
        <v>14475</v>
      </c>
      <c r="D6" s="50">
        <v>65.826113989637307</v>
      </c>
      <c r="E6" s="99">
        <v>15.190397236614849</v>
      </c>
      <c r="F6" s="106">
        <v>81.254013816925735</v>
      </c>
      <c r="G6" s="104">
        <v>54</v>
      </c>
      <c r="H6" s="50">
        <v>127.65</v>
      </c>
    </row>
    <row r="7" spans="2:21" s="15" customFormat="1" ht="21" customHeight="1" x14ac:dyDescent="0.25">
      <c r="B7" s="23" t="s">
        <v>32</v>
      </c>
      <c r="C7" s="133">
        <v>6009</v>
      </c>
      <c r="D7" s="50">
        <v>65.810034947578629</v>
      </c>
      <c r="E7" s="99">
        <v>14.64503245132302</v>
      </c>
      <c r="F7" s="106">
        <v>80.75354468297553</v>
      </c>
      <c r="G7" s="104">
        <v>55.5</v>
      </c>
      <c r="H7" s="50">
        <v>124.77500000000001</v>
      </c>
    </row>
    <row r="8" spans="2:21" s="15" customFormat="1" ht="21" customHeight="1" x14ac:dyDescent="0.25">
      <c r="B8" s="23" t="s">
        <v>27</v>
      </c>
      <c r="C8" s="133">
        <v>271</v>
      </c>
      <c r="D8" s="50">
        <v>65.911439114391143</v>
      </c>
      <c r="E8" s="99">
        <v>15.12177121771218</v>
      </c>
      <c r="F8" s="106">
        <v>81.296955719557189</v>
      </c>
      <c r="G8" s="104">
        <v>58.5</v>
      </c>
      <c r="H8" s="50">
        <v>112.5</v>
      </c>
    </row>
    <row r="9" spans="2:21" s="15" customFormat="1" ht="21" customHeight="1" x14ac:dyDescent="0.25">
      <c r="B9" s="24" t="s">
        <v>28</v>
      </c>
      <c r="C9" s="138">
        <v>222</v>
      </c>
      <c r="D9" s="51">
        <v>65.304054054054049</v>
      </c>
      <c r="E9" s="100">
        <v>14.554054054054051</v>
      </c>
      <c r="F9" s="106">
        <v>80.026689189189185</v>
      </c>
      <c r="G9" s="105">
        <v>59.5</v>
      </c>
      <c r="H9" s="51">
        <v>105</v>
      </c>
    </row>
    <row r="10" spans="2:21" s="15" customFormat="1" ht="21" customHeight="1" x14ac:dyDescent="0.25">
      <c r="B10" s="18" t="s">
        <v>0</v>
      </c>
      <c r="C10" s="37">
        <v>25324</v>
      </c>
      <c r="D10" s="52">
        <v>66.248479703048488</v>
      </c>
      <c r="E10" s="101">
        <v>14.99798610014216</v>
      </c>
      <c r="F10" s="107">
        <v>81.494231756436577</v>
      </c>
      <c r="G10" s="52">
        <v>54</v>
      </c>
      <c r="H10" s="52">
        <v>127.65</v>
      </c>
    </row>
    <row r="11" spans="2:21" s="15" customFormat="1" ht="7.5" customHeight="1" x14ac:dyDescent="0.25">
      <c r="B11" s="90"/>
      <c r="C11" s="91"/>
      <c r="D11" s="92"/>
      <c r="E11" s="92"/>
      <c r="F11" s="93"/>
      <c r="G11" s="92"/>
      <c r="H11" s="92"/>
    </row>
    <row r="12" spans="2:21" s="15" customFormat="1" ht="13.5" customHeight="1" x14ac:dyDescent="0.25">
      <c r="B12" s="57" t="s">
        <v>137</v>
      </c>
      <c r="C12" s="57"/>
      <c r="D12" s="57"/>
      <c r="E12" s="57"/>
      <c r="F12" s="57"/>
      <c r="G12" s="57"/>
      <c r="H12" s="57"/>
    </row>
    <row r="13" spans="2:21" s="15" customFormat="1" ht="13.5" customHeight="1" x14ac:dyDescent="0.25">
      <c r="B13" s="57" t="s">
        <v>138</v>
      </c>
      <c r="C13" s="57"/>
      <c r="D13" s="57"/>
      <c r="E13" s="57"/>
      <c r="F13" s="57"/>
      <c r="G13" s="57"/>
      <c r="H13" s="57"/>
    </row>
    <row r="14" spans="2:21" s="15" customFormat="1" ht="13.5" customHeight="1" x14ac:dyDescent="0.25">
      <c r="B14" s="57" t="s">
        <v>151</v>
      </c>
      <c r="C14" s="57"/>
      <c r="D14" s="57"/>
      <c r="E14" s="57"/>
      <c r="F14" s="57"/>
      <c r="G14" s="57"/>
      <c r="H14" s="57"/>
      <c r="O14" s="108"/>
      <c r="P14" s="108"/>
      <c r="Q14" s="108"/>
      <c r="R14" s="108"/>
      <c r="S14" s="108"/>
      <c r="T14" s="108"/>
      <c r="U14" s="108"/>
    </row>
    <row r="15" spans="2:21" s="15" customFormat="1" ht="23.25" customHeight="1" x14ac:dyDescent="0.25">
      <c r="B15" s="147" t="s">
        <v>152</v>
      </c>
      <c r="C15" s="147"/>
      <c r="D15" s="147"/>
      <c r="E15" s="147"/>
      <c r="F15" s="147"/>
      <c r="G15" s="147"/>
      <c r="H15" s="147"/>
      <c r="O15" s="108"/>
      <c r="P15" s="108"/>
      <c r="Q15" s="108"/>
      <c r="R15" s="108"/>
      <c r="S15" s="108"/>
      <c r="T15" s="108"/>
      <c r="U15" s="108"/>
    </row>
    <row r="16" spans="2:21" s="15" customFormat="1" ht="13.5" customHeight="1" x14ac:dyDescent="0.25">
      <c r="B16" s="116" t="s">
        <v>61</v>
      </c>
      <c r="C16" s="57"/>
      <c r="D16" s="57"/>
      <c r="E16" s="57"/>
      <c r="F16" s="57"/>
      <c r="G16" s="57"/>
      <c r="H16" s="57"/>
      <c r="O16" s="108"/>
      <c r="P16" s="108"/>
      <c r="Q16" s="108"/>
      <c r="R16" s="108"/>
      <c r="S16" s="108"/>
      <c r="T16" s="108"/>
      <c r="U16" s="108"/>
    </row>
    <row r="17" spans="2:12" ht="15" customHeight="1" x14ac:dyDescent="0.25">
      <c r="B17" s="26"/>
      <c r="C17"/>
      <c r="D17"/>
      <c r="E17"/>
      <c r="F17"/>
      <c r="G17"/>
      <c r="H17"/>
      <c r="I17"/>
      <c r="J17"/>
      <c r="K17"/>
      <c r="L17"/>
    </row>
    <row r="18" spans="2:12" x14ac:dyDescent="0.25">
      <c r="B18" s="26"/>
      <c r="C18"/>
      <c r="D18"/>
      <c r="E18"/>
      <c r="F18"/>
      <c r="G18"/>
      <c r="H18"/>
      <c r="I18"/>
      <c r="J18"/>
      <c r="K18"/>
    </row>
    <row r="19" spans="2:12" x14ac:dyDescent="0.25">
      <c r="B19" s="26"/>
      <c r="C19"/>
      <c r="D19"/>
      <c r="E19"/>
      <c r="F19"/>
      <c r="G19"/>
      <c r="H19"/>
      <c r="I19"/>
      <c r="J19"/>
      <c r="K19"/>
    </row>
    <row r="20" spans="2:12" x14ac:dyDescent="0.25">
      <c r="B20" s="26"/>
      <c r="C20"/>
      <c r="D20"/>
      <c r="E20"/>
      <c r="F20"/>
      <c r="G20"/>
      <c r="H20"/>
      <c r="I20"/>
      <c r="J20"/>
      <c r="K20"/>
    </row>
    <row r="21" spans="2:12" x14ac:dyDescent="0.25">
      <c r="B21" s="26"/>
      <c r="C21"/>
      <c r="D21"/>
      <c r="E21"/>
      <c r="F21"/>
      <c r="G21"/>
      <c r="H21"/>
      <c r="I21"/>
      <c r="J21"/>
      <c r="K21"/>
    </row>
    <row r="22" spans="2:12" x14ac:dyDescent="0.25">
      <c r="B22" s="27"/>
      <c r="C22"/>
      <c r="D22"/>
      <c r="E22"/>
      <c r="F22"/>
      <c r="G22"/>
      <c r="H22"/>
      <c r="I22"/>
      <c r="J22"/>
      <c r="K22"/>
    </row>
    <row r="23" spans="2:12" x14ac:dyDescent="0.25">
      <c r="B23"/>
      <c r="C23"/>
      <c r="D23"/>
      <c r="E23"/>
      <c r="F23"/>
      <c r="G23"/>
      <c r="H23"/>
      <c r="I23"/>
      <c r="J23"/>
      <c r="K23"/>
    </row>
    <row r="24" spans="2:12" x14ac:dyDescent="0.25">
      <c r="B24"/>
      <c r="C24"/>
      <c r="D24"/>
      <c r="E24"/>
      <c r="F24"/>
      <c r="G24"/>
      <c r="H24"/>
      <c r="I24"/>
      <c r="J24"/>
      <c r="K24"/>
    </row>
  </sheetData>
  <sheetProtection algorithmName="SHA-512" hashValue="lhLZ2MW938HYqSMhkY8d0MbYMOVDLtekRdra5UQTwD/YwWpRqEU3neczPGEGUDbPHPRSAsEJLoCGrNtXoy+WWw==" saltValue="4/wxZM1W7mqv1x4spsxeGQ==" spinCount="100000" sheet="1" objects="1" scenarios="1"/>
  <mergeCells count="1">
    <mergeCell ref="B15:H1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27F76"/>
    <pageSetUpPr fitToPage="1"/>
  </sheetPr>
  <dimension ref="B2:U27"/>
  <sheetViews>
    <sheetView showGridLines="0" topLeftCell="A3" zoomScaleNormal="100" zoomScalePageLayoutView="70" workbookViewId="0">
      <selection activeCell="B4" sqref="B4"/>
    </sheetView>
  </sheetViews>
  <sheetFormatPr baseColWidth="10" defaultColWidth="10.85546875" defaultRowHeight="15" x14ac:dyDescent="0.25"/>
  <cols>
    <col min="1" max="1" width="10.85546875" style="1"/>
    <col min="2" max="2" width="17.28515625" style="1" customWidth="1"/>
    <col min="3" max="3" width="21.28515625" style="1" customWidth="1"/>
    <col min="4" max="8" width="14.28515625" style="1" customWidth="1"/>
    <col min="9" max="16384" width="10.85546875" style="1"/>
  </cols>
  <sheetData>
    <row r="2" spans="2:21" x14ac:dyDescent="0.25">
      <c r="B2" s="96" t="s">
        <v>144</v>
      </c>
    </row>
    <row r="3" spans="2:21" ht="19.5" customHeight="1" x14ac:dyDescent="0.25">
      <c r="B3" s="111" t="s">
        <v>154</v>
      </c>
      <c r="C3" s="111"/>
      <c r="D3" s="111"/>
      <c r="E3" s="111"/>
      <c r="F3" s="111"/>
      <c r="G3" s="111"/>
      <c r="H3" s="111"/>
    </row>
    <row r="4" spans="2:21" ht="50.1" customHeight="1" x14ac:dyDescent="0.25">
      <c r="B4" s="73" t="s">
        <v>148</v>
      </c>
      <c r="C4" s="73" t="s">
        <v>145</v>
      </c>
      <c r="D4" s="73" t="s">
        <v>134</v>
      </c>
      <c r="E4" s="73" t="s">
        <v>135</v>
      </c>
      <c r="F4" s="64" t="s">
        <v>136</v>
      </c>
      <c r="G4" s="102" t="s">
        <v>54</v>
      </c>
      <c r="H4" s="73" t="s">
        <v>55</v>
      </c>
    </row>
    <row r="5" spans="2:21" s="15" customFormat="1" ht="21" customHeight="1" x14ac:dyDescent="0.25">
      <c r="B5" s="13" t="s">
        <v>67</v>
      </c>
      <c r="C5" s="120">
        <v>4343</v>
      </c>
      <c r="D5" s="53">
        <v>60.596131706193873</v>
      </c>
      <c r="E5" s="53">
        <v>10.940824314989641</v>
      </c>
      <c r="F5" s="94">
        <v>71.708715173842961</v>
      </c>
      <c r="G5" s="53">
        <v>54</v>
      </c>
      <c r="H5" s="53">
        <v>100</v>
      </c>
    </row>
    <row r="6" spans="2:21" s="15" customFormat="1" ht="21" customHeight="1" x14ac:dyDescent="0.25">
      <c r="B6" s="12" t="s">
        <v>68</v>
      </c>
      <c r="C6" s="121">
        <v>4578</v>
      </c>
      <c r="D6" s="54">
        <v>62.407273918741808</v>
      </c>
      <c r="E6" s="54">
        <v>13.741153342070771</v>
      </c>
      <c r="F6" s="94">
        <v>76.342529488859768</v>
      </c>
      <c r="G6" s="54">
        <v>60</v>
      </c>
      <c r="H6" s="54">
        <v>106.375</v>
      </c>
    </row>
    <row r="7" spans="2:21" s="15" customFormat="1" ht="21" customHeight="1" x14ac:dyDescent="0.25">
      <c r="B7" s="12" t="s">
        <v>69</v>
      </c>
      <c r="C7" s="121">
        <v>6476</v>
      </c>
      <c r="D7" s="54">
        <v>65.990966646077823</v>
      </c>
      <c r="E7" s="54">
        <v>14.99706609017912</v>
      </c>
      <c r="F7" s="94">
        <v>81.236044626312534</v>
      </c>
      <c r="G7" s="54">
        <v>64.5</v>
      </c>
      <c r="H7" s="54">
        <v>124.77500000000001</v>
      </c>
    </row>
    <row r="8" spans="2:21" s="15" customFormat="1" ht="21" customHeight="1" x14ac:dyDescent="0.25">
      <c r="B8" s="12" t="s">
        <v>70</v>
      </c>
      <c r="C8" s="121">
        <v>5110</v>
      </c>
      <c r="D8" s="54">
        <v>68.945694716242656</v>
      </c>
      <c r="E8" s="54">
        <v>16.24363992172211</v>
      </c>
      <c r="F8" s="94">
        <v>85.460024461839524</v>
      </c>
      <c r="G8" s="54">
        <v>67</v>
      </c>
      <c r="H8" s="54">
        <v>121.9</v>
      </c>
    </row>
    <row r="9" spans="2:21" s="15" customFormat="1" ht="21" customHeight="1" x14ac:dyDescent="0.25">
      <c r="B9" s="12" t="s">
        <v>71</v>
      </c>
      <c r="C9" s="121">
        <v>3605</v>
      </c>
      <c r="D9" s="54">
        <v>71.841470180305137</v>
      </c>
      <c r="E9" s="54">
        <v>18.185575589459081</v>
      </c>
      <c r="F9" s="94">
        <v>90.388148404993061</v>
      </c>
      <c r="G9" s="54">
        <v>72</v>
      </c>
      <c r="H9" s="54">
        <v>127.65</v>
      </c>
    </row>
    <row r="10" spans="2:21" s="15" customFormat="1" ht="21" customHeight="1" x14ac:dyDescent="0.25">
      <c r="B10" s="12" t="s">
        <v>72</v>
      </c>
      <c r="C10" s="121">
        <v>1073</v>
      </c>
      <c r="D10" s="54">
        <v>74.263280521901208</v>
      </c>
      <c r="E10" s="54">
        <v>19.314072693383039</v>
      </c>
      <c r="F10" s="94">
        <v>93.860507921714813</v>
      </c>
      <c r="G10" s="54">
        <v>75</v>
      </c>
      <c r="H10" s="54">
        <v>123.625</v>
      </c>
    </row>
    <row r="11" spans="2:21" s="15" customFormat="1" ht="21" customHeight="1" x14ac:dyDescent="0.25">
      <c r="B11" s="12" t="s">
        <v>73</v>
      </c>
      <c r="C11" s="122">
        <v>139</v>
      </c>
      <c r="D11" s="55">
        <v>75.280575539568346</v>
      </c>
      <c r="E11" s="55">
        <v>21.417266187050359</v>
      </c>
      <c r="F11" s="94">
        <v>97.021043165467631</v>
      </c>
      <c r="G11" s="55">
        <v>78</v>
      </c>
      <c r="H11" s="55">
        <v>121.9</v>
      </c>
    </row>
    <row r="12" spans="2:21" s="15" customFormat="1" ht="21" customHeight="1" x14ac:dyDescent="0.25">
      <c r="B12" s="18" t="s">
        <v>0</v>
      </c>
      <c r="C12" s="37">
        <v>25324</v>
      </c>
      <c r="D12" s="52">
        <v>66.248479703048488</v>
      </c>
      <c r="E12" s="52">
        <v>14.99798610014216</v>
      </c>
      <c r="F12" s="95">
        <v>81.494231756436577</v>
      </c>
      <c r="G12" s="52">
        <v>54</v>
      </c>
      <c r="H12" s="52">
        <v>127.65</v>
      </c>
    </row>
    <row r="13" spans="2:21" s="15" customFormat="1" ht="7.5" customHeight="1" x14ac:dyDescent="0.25">
      <c r="B13" s="90"/>
      <c r="C13" s="91"/>
      <c r="D13" s="92"/>
      <c r="E13" s="92"/>
      <c r="F13" s="93"/>
      <c r="G13" s="92"/>
      <c r="H13" s="92"/>
    </row>
    <row r="14" spans="2:21" ht="13.5" customHeight="1" x14ac:dyDescent="0.25">
      <c r="B14" s="40" t="s">
        <v>146</v>
      </c>
      <c r="C14" s="57"/>
      <c r="D14" s="57"/>
      <c r="E14" s="57"/>
      <c r="F14" s="57"/>
      <c r="G14" s="57"/>
      <c r="H14" s="57"/>
    </row>
    <row r="15" spans="2:21" ht="13.5" customHeight="1" x14ac:dyDescent="0.25">
      <c r="B15" s="57" t="s">
        <v>138</v>
      </c>
      <c r="C15" s="57"/>
      <c r="D15" s="57"/>
      <c r="E15" s="57"/>
      <c r="F15" s="57"/>
      <c r="G15" s="57"/>
      <c r="H15" s="57"/>
    </row>
    <row r="16" spans="2:21" ht="13.5" customHeight="1" x14ac:dyDescent="0.25">
      <c r="B16" s="57" t="s">
        <v>151</v>
      </c>
      <c r="C16" s="57"/>
      <c r="D16" s="57"/>
      <c r="E16" s="57"/>
      <c r="F16" s="57"/>
      <c r="G16" s="57"/>
      <c r="H16" s="57"/>
      <c r="O16" s="3"/>
      <c r="P16" s="3"/>
      <c r="Q16" s="3"/>
      <c r="R16" s="3"/>
      <c r="S16" s="3"/>
      <c r="T16" s="3"/>
      <c r="U16" s="3"/>
    </row>
    <row r="17" spans="2:21" ht="23.25" customHeight="1" x14ac:dyDescent="0.25">
      <c r="B17" s="147" t="s">
        <v>152</v>
      </c>
      <c r="C17" s="147"/>
      <c r="D17" s="147"/>
      <c r="E17" s="147"/>
      <c r="F17" s="147"/>
      <c r="G17" s="147"/>
      <c r="H17" s="147"/>
      <c r="O17" s="3"/>
      <c r="P17" s="3"/>
      <c r="Q17" s="3"/>
      <c r="R17" s="3"/>
      <c r="S17" s="3"/>
      <c r="T17" s="3"/>
      <c r="U17" s="3"/>
    </row>
    <row r="18" spans="2:21" ht="13.5" customHeight="1" x14ac:dyDescent="0.25">
      <c r="B18" s="40" t="s">
        <v>147</v>
      </c>
      <c r="C18" s="57"/>
      <c r="D18" s="57"/>
      <c r="E18" s="57"/>
      <c r="F18" s="57"/>
      <c r="G18" s="57"/>
      <c r="H18" s="57"/>
      <c r="O18" s="3"/>
      <c r="P18" s="3"/>
      <c r="Q18" s="3"/>
      <c r="R18" s="3"/>
      <c r="S18" s="3"/>
      <c r="T18" s="3"/>
      <c r="U18" s="3"/>
    </row>
    <row r="19" spans="2:21" x14ac:dyDescent="0.25">
      <c r="O19" s="3"/>
      <c r="P19" s="3"/>
      <c r="Q19" s="3"/>
      <c r="R19" s="3"/>
      <c r="S19" s="3"/>
      <c r="T19" s="3"/>
      <c r="U19" s="3"/>
    </row>
    <row r="20" spans="2:21" x14ac:dyDescent="0.25">
      <c r="B20" s="26"/>
      <c r="C20"/>
      <c r="D20"/>
      <c r="E20"/>
      <c r="F20"/>
      <c r="G20"/>
      <c r="H20"/>
      <c r="I20"/>
      <c r="J20" s="4"/>
      <c r="K20"/>
      <c r="L20"/>
    </row>
    <row r="21" spans="2:21" x14ac:dyDescent="0.25">
      <c r="B21" s="26"/>
      <c r="C21"/>
      <c r="D21"/>
      <c r="E21"/>
      <c r="F21"/>
      <c r="G21"/>
      <c r="H21"/>
      <c r="I21"/>
      <c r="J21" s="4"/>
      <c r="K21"/>
      <c r="L21"/>
    </row>
    <row r="22" spans="2:21" x14ac:dyDescent="0.25">
      <c r="B22" s="26"/>
    </row>
    <row r="23" spans="2:21" x14ac:dyDescent="0.25">
      <c r="B23" s="26"/>
    </row>
    <row r="24" spans="2:21" x14ac:dyDescent="0.25">
      <c r="B24" s="26"/>
    </row>
    <row r="25" spans="2:21" x14ac:dyDescent="0.25">
      <c r="B25" s="26"/>
    </row>
    <row r="26" spans="2:21" x14ac:dyDescent="0.25">
      <c r="B26" s="26"/>
    </row>
    <row r="27" spans="2:21" x14ac:dyDescent="0.25">
      <c r="B27" s="27"/>
    </row>
  </sheetData>
  <sheetProtection algorithmName="SHA-512" hashValue="6IXHnZOmU27qTaRtj7lurGIZbU05bX6vbPsmH5hfAw3kQNQGCYnm87TVgQyDKEmWLlyoECS2Iq3nW7ftSwkZnA==" saltValue="3L2uGw0BnaLFvJBUHraQyQ==" spinCount="100000" sheet="1" objects="1" scenarios="1"/>
  <mergeCells count="1">
    <mergeCell ref="B17:H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886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Tabla 1.</vt:lpstr>
      <vt:lpstr>Tabla 2.</vt:lpstr>
      <vt:lpstr>Tabla 3.</vt:lpstr>
      <vt:lpstr>Tabla 4.</vt:lpstr>
      <vt:lpstr>Tabla 5.</vt:lpstr>
      <vt:lpstr>Tabla 6. </vt:lpstr>
      <vt:lpstr>Tabla 7.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LUIS DARCOURT MARQUEZ</dc:creator>
  <cp:lastModifiedBy>ANTONIO WILFREDO AYESTAS YSIQUE</cp:lastModifiedBy>
  <cp:lastPrinted>2026-02-09T22:00:36Z</cp:lastPrinted>
  <dcterms:created xsi:type="dcterms:W3CDTF">2016-03-30T14:37:56Z</dcterms:created>
  <dcterms:modified xsi:type="dcterms:W3CDTF">2026-02-19T14:40:02Z</dcterms:modified>
  <dc:language>es-PE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