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0_ Evaluacion en Cifras CPM\Evaluacion en cifras_web\Para_publicacion_DIED\Fichas_estadisticas_2021\paraPublicar\"/>
    </mc:Choice>
  </mc:AlternateContent>
  <bookViews>
    <workbookView xWindow="0" yWindow="0" windowWidth="28800" windowHeight="12435"/>
  </bookViews>
  <sheets>
    <sheet name="Tabla 1" sheetId="1" r:id="rId1"/>
    <sheet name="Tabla 2" sheetId="2" r:id="rId2"/>
    <sheet name="Tabla 3 y 4" sheetId="6" r:id="rId3"/>
    <sheet name="Tabla 5" sheetId="3" r:id="rId4"/>
    <sheet name="Hoja1" sheetId="4" state="hidden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6" l="1"/>
  <c r="G20" i="6"/>
  <c r="G19" i="6"/>
  <c r="G18" i="6"/>
  <c r="G17" i="6"/>
  <c r="C11" i="3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C32" i="2"/>
  <c r="D32" i="2"/>
  <c r="E32" i="2"/>
  <c r="F32" i="2"/>
  <c r="G32" i="2"/>
  <c r="K6" i="1"/>
  <c r="K7" i="1"/>
  <c r="K8" i="1"/>
  <c r="K9" i="1"/>
  <c r="K10" i="1"/>
  <c r="K11" i="1"/>
  <c r="K12" i="1"/>
  <c r="J6" i="1"/>
  <c r="J7" i="1"/>
  <c r="J8" i="1"/>
  <c r="J9" i="1"/>
  <c r="J10" i="1"/>
  <c r="J11" i="1"/>
  <c r="J12" i="1"/>
  <c r="I6" i="1"/>
  <c r="I7" i="1"/>
  <c r="I8" i="1"/>
  <c r="I9" i="1"/>
  <c r="I10" i="1"/>
  <c r="I11" i="1"/>
  <c r="I12" i="1"/>
  <c r="H6" i="1"/>
  <c r="H7" i="1"/>
  <c r="H8" i="1"/>
  <c r="H9" i="1"/>
  <c r="H10" i="1"/>
  <c r="H11" i="1"/>
  <c r="H12" i="1"/>
  <c r="F12" i="1"/>
  <c r="D12" i="1"/>
  <c r="E12" i="1"/>
  <c r="C12" i="1"/>
  <c r="G12" i="1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31" i="4"/>
</calcChain>
</file>

<file path=xl/sharedStrings.xml><?xml version="1.0" encoding="utf-8"?>
<sst xmlns="http://schemas.openxmlformats.org/spreadsheetml/2006/main" count="209" uniqueCount="143">
  <si>
    <t>Escala a la que postula</t>
  </si>
  <si>
    <t>Segunda</t>
  </si>
  <si>
    <t>Tercera</t>
  </si>
  <si>
    <t>Cuarta</t>
  </si>
  <si>
    <t>Quinta</t>
  </si>
  <si>
    <t>Sexta</t>
  </si>
  <si>
    <t>Séptima</t>
  </si>
  <si>
    <t>Total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</si>
  <si>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</si>
  <si>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</si>
  <si>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</si>
  <si>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</si>
  <si>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</si>
  <si>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</si>
  <si>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</si>
  <si>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</si>
  <si>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</si>
  <si>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</si>
  <si>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</si>
  <si>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</si>
  <si>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</si>
  <si>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</si>
  <si>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</si>
  <si>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</si>
  <si>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</si>
  <si>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Moquegua</t>
  </si>
  <si>
    <t>Pasco</t>
  </si>
  <si>
    <t>Piura</t>
  </si>
  <si>
    <t>Puno</t>
  </si>
  <si>
    <t>San Martín</t>
  </si>
  <si>
    <t>Tumbes</t>
  </si>
  <si>
    <t>Ucayali</t>
  </si>
  <si>
    <t>Escala que ascendió</t>
  </si>
  <si>
    <t>Madre de Dios</t>
  </si>
  <si>
    <t>Postulantes</t>
  </si>
  <si>
    <t>Evaluados</t>
  </si>
  <si>
    <t>Clasificados</t>
  </si>
  <si>
    <t>Ganador</t>
  </si>
  <si>
    <t>Meta</t>
  </si>
  <si>
    <t>gana_clas</t>
  </si>
  <si>
    <t>cla_eva</t>
  </si>
  <si>
    <t>gana_eva</t>
  </si>
  <si>
    <t>gana_meta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</si>
  <si>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</si>
  <si>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</si>
  <si>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</si>
  <si>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</si>
  <si>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</si>
  <si>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</si>
  <si>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</si>
  <si>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</si>
  <si>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</si>
  <si>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</si>
  <si>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</si>
  <si>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</si>
  <si>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</si>
  <si>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</si>
  <si>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</si>
  <si>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</si>
  <si>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</si>
  <si>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</si>
  <si>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</si>
  <si>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</si>
  <si>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</si>
  <si>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</si>
  <si>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</si>
  <si>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</si>
  <si>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</si>
  <si>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LIMA PROVINCIA</t>
  </si>
  <si>
    <t>Tacna</t>
  </si>
  <si>
    <t>Ganadores</t>
  </si>
  <si>
    <t>Tecnico</t>
  </si>
  <si>
    <t>Trayectoria</t>
  </si>
  <si>
    <t>Promedio</t>
  </si>
  <si>
    <t>Lim_Inf</t>
  </si>
  <si>
    <t>Lim_Sup</t>
  </si>
  <si>
    <t>Tabla 1</t>
  </si>
  <si>
    <t>Tabla 2</t>
  </si>
  <si>
    <t>Tabla 3</t>
  </si>
  <si>
    <t>Cantidad de postulantes</t>
  </si>
  <si>
    <r>
      <t xml:space="preserve">Inscritos </t>
    </r>
    <r>
      <rPr>
        <b/>
        <vertAlign val="superscript"/>
        <sz val="8"/>
        <color theme="0"/>
        <rFont val="Calibri"/>
        <family val="2"/>
        <scheme val="minor"/>
      </rPr>
      <t>1</t>
    </r>
  </si>
  <si>
    <r>
      <t xml:space="preserve">Evaluados </t>
    </r>
    <r>
      <rPr>
        <b/>
        <vertAlign val="superscript"/>
        <sz val="8"/>
        <color theme="0"/>
        <rFont val="Calibri"/>
        <family val="2"/>
        <scheme val="minor"/>
      </rPr>
      <t>2</t>
    </r>
  </si>
  <si>
    <r>
      <t xml:space="preserve">Clasificados </t>
    </r>
    <r>
      <rPr>
        <b/>
        <vertAlign val="superscript"/>
        <sz val="8"/>
        <color theme="0"/>
        <rFont val="Calibri"/>
        <family val="2"/>
        <scheme val="minor"/>
      </rPr>
      <t>3</t>
    </r>
  </si>
  <si>
    <r>
      <t xml:space="preserve">Ganadores de una vacante de ascenso </t>
    </r>
    <r>
      <rPr>
        <b/>
        <vertAlign val="superscript"/>
        <sz val="8"/>
        <color theme="0"/>
        <rFont val="Calibri"/>
        <family val="2"/>
        <scheme val="minor"/>
      </rPr>
      <t>4</t>
    </r>
  </si>
  <si>
    <t>Cantidad de Metas de ascenso</t>
  </si>
  <si>
    <r>
      <t xml:space="preserve">Puntaje promedio final </t>
    </r>
    <r>
      <rPr>
        <b/>
        <vertAlign val="superscript"/>
        <sz val="9"/>
        <color theme="0"/>
        <rFont val="Calibri"/>
        <family val="2"/>
        <scheme val="minor"/>
      </rPr>
      <t>4</t>
    </r>
  </si>
  <si>
    <r>
      <t xml:space="preserve">Inscritos </t>
    </r>
    <r>
      <rPr>
        <b/>
        <vertAlign val="superscript"/>
        <sz val="8"/>
        <color theme="0"/>
        <rFont val="Calibri"/>
        <family val="2"/>
        <scheme val="minor"/>
      </rPr>
      <t>2</t>
    </r>
  </si>
  <si>
    <r>
      <t xml:space="preserve">Evaluados </t>
    </r>
    <r>
      <rPr>
        <b/>
        <vertAlign val="superscript"/>
        <sz val="8"/>
        <color theme="0"/>
        <rFont val="Calibri"/>
        <family val="2"/>
        <scheme val="minor"/>
      </rPr>
      <t>3</t>
    </r>
  </si>
  <si>
    <r>
      <t xml:space="preserve">Clasificados </t>
    </r>
    <r>
      <rPr>
        <b/>
        <vertAlign val="superscript"/>
        <sz val="8"/>
        <color theme="0"/>
        <rFont val="Calibri"/>
        <family val="2"/>
        <scheme val="minor"/>
      </rPr>
      <t>4</t>
    </r>
  </si>
  <si>
    <r>
      <t xml:space="preserve">Ganadores de una vacante de ascenso </t>
    </r>
    <r>
      <rPr>
        <b/>
        <vertAlign val="superscript"/>
        <sz val="8"/>
        <color theme="0"/>
        <rFont val="Calibri"/>
        <family val="2"/>
        <scheme val="minor"/>
      </rPr>
      <t>5</t>
    </r>
  </si>
  <si>
    <t>Clasificados /Evaluados</t>
  </si>
  <si>
    <t>Ganadores /Evaluados</t>
  </si>
  <si>
    <t>Ganadores /Clasificados</t>
  </si>
  <si>
    <t>Ganadores /Metas</t>
  </si>
  <si>
    <r>
      <t xml:space="preserve">Puntaje promedio en Trayectoria profesional </t>
    </r>
    <r>
      <rPr>
        <b/>
        <vertAlign val="superscript"/>
        <sz val="9"/>
        <color theme="0"/>
        <rFont val="Calibri"/>
        <family val="2"/>
        <scheme val="minor"/>
      </rPr>
      <t>3</t>
    </r>
  </si>
  <si>
    <r>
      <t xml:space="preserve">Cantidad de postulantes ganadores de una vacante de Ascenso 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</si>
  <si>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Porcentaje</t>
  </si>
  <si>
    <t>Resumen del Concurso Público para el Ascenso de Escala de los profesores de Educación Técnico Productiva en la Carrera Pública Magisterial 2021, según escala a la que postula</t>
  </si>
  <si>
    <t>Resumen del Concurso Público para el Ascenso de Escala de los profesores de Educación Técnico Productiva en la Carrera Pública Magisterial 2021, según región</t>
  </si>
  <si>
    <r>
      <t xml:space="preserve">Región </t>
    </r>
    <r>
      <rPr>
        <b/>
        <vertAlign val="superscript"/>
        <sz val="9"/>
        <color theme="0"/>
        <rFont val="Calibri"/>
        <family val="2"/>
        <scheme val="minor"/>
      </rPr>
      <t>1</t>
    </r>
  </si>
  <si>
    <r>
      <t xml:space="preserve">Puntaje promedio en  Dominio pedagógico </t>
    </r>
    <r>
      <rPr>
        <b/>
        <vertAlign val="superscript"/>
        <sz val="9"/>
        <color theme="0"/>
        <rFont val="Calibri"/>
        <family val="2"/>
        <scheme val="minor"/>
      </rPr>
      <t>2</t>
    </r>
  </si>
  <si>
    <t>1/ Ganadores: cantidad de postulantes que ganaron una vacante de ascenso de escala magisterial.</t>
  </si>
  <si>
    <r>
      <t xml:space="preserve">4/ Puntaje promedio final: puntaje promedio del puntaje final. El puntaje final se la suma del puntaje en la </t>
    </r>
    <r>
      <rPr>
        <i/>
        <sz val="8"/>
        <color rgb="FF4B4B4B"/>
        <rFont val="Calibri"/>
        <family val="2"/>
        <scheme val="minor"/>
      </rPr>
      <t xml:space="preserve">Evaluación de Dominio pedagógico, la Valoración de la Trayectoria profesional </t>
    </r>
    <r>
      <rPr>
        <sz val="8"/>
        <color rgb="FF4B4B4B"/>
        <rFont val="Calibri"/>
        <family val="2"/>
        <scheme val="minor"/>
      </rPr>
      <t>y la bonificación por discapacidad, esta última solo en los casos que corresponda.</t>
    </r>
  </si>
  <si>
    <t>Puntaje promedio en la Evaluación de Dominio Pedagógico, la Evaluación de Trayectoria y el puntaje final, entre ganadores de una vacante de ascenso, según escala que ascendió</t>
  </si>
  <si>
    <t>Rubros evaluados</t>
  </si>
  <si>
    <t xml:space="preserve">Puntaje promedio </t>
  </si>
  <si>
    <t>1. Formación académica y profesional</t>
  </si>
  <si>
    <t>2. Méritos</t>
  </si>
  <si>
    <t>3. Experiencia profesional</t>
  </si>
  <si>
    <t>Resumen de resultados en la Evaluación de Dominio Pedagógico en ETP, según desempeños evaluados por nivel de logro alcanzado</t>
  </si>
  <si>
    <t>Desempeños evaluados</t>
  </si>
  <si>
    <t>Niveles de logro</t>
  </si>
  <si>
    <t>Puntaje promedio</t>
  </si>
  <si>
    <t>Nivel I
Muy deficiente</t>
  </si>
  <si>
    <t>Nivel II
En proceso</t>
  </si>
  <si>
    <t>Nivel III
Suficiente</t>
  </si>
  <si>
    <t>Nivel IV
Suficiente</t>
  </si>
  <si>
    <r>
      <t>RE1</t>
    </r>
    <r>
      <rPr>
        <sz val="10"/>
        <color rgb="FF4B4B4B"/>
        <rFont val="Calibri"/>
        <family val="2"/>
        <scheme val="minor"/>
      </rPr>
      <t>: Planifica los aprendizajes considerando los lineamientos curriculares de la Educación Técnico-Productiva y las características de los estudiantes.</t>
    </r>
  </si>
  <si>
    <r>
      <t>RO1</t>
    </r>
    <r>
      <rPr>
        <sz val="10"/>
        <color rgb="FF4B4B4B"/>
        <rFont val="Calibri"/>
        <family val="2"/>
        <scheme val="minor"/>
      </rPr>
      <t>: Promueve un clima de respeto durante las actividades sincrónicas.</t>
    </r>
  </si>
  <si>
    <r>
      <t>RO2</t>
    </r>
    <r>
      <rPr>
        <sz val="10"/>
        <color rgb="FF4B4B4B"/>
        <rFont val="Calibri"/>
        <family val="2"/>
        <scheme val="minor"/>
      </rPr>
      <t>: Promueve el involucramiento de los estudiantes en el proceso de aprendizaje.</t>
    </r>
  </si>
  <si>
    <r>
      <t>RO3</t>
    </r>
    <r>
      <rPr>
        <sz val="10"/>
        <color rgb="FF4B4B4B"/>
        <rFont val="Calibri"/>
        <family val="2"/>
        <scheme val="minor"/>
      </rPr>
      <t>: Acompaña el proceso de aprendizaje de los estudiantes.</t>
    </r>
  </si>
  <si>
    <r>
      <t>RO4</t>
    </r>
    <r>
      <rPr>
        <sz val="10"/>
        <color rgb="FF4B4B4B"/>
        <rFont val="Calibri"/>
        <family val="2"/>
        <scheme val="minor"/>
      </rPr>
      <t>: Promueve el dominio de procedimientos para la realización de trabajos técnicos.</t>
    </r>
  </si>
  <si>
    <t>Tabla 4</t>
  </si>
  <si>
    <t>Tabla 5</t>
  </si>
  <si>
    <r>
      <t xml:space="preserve">En Trayectoria Profesional </t>
    </r>
    <r>
      <rPr>
        <b/>
        <vertAlign val="superscript"/>
        <sz val="10"/>
        <color rgb="FF4B4B4B"/>
        <rFont val="Calibri"/>
        <family val="2"/>
      </rPr>
      <t>1</t>
    </r>
  </si>
  <si>
    <r>
      <t xml:space="preserve">Puntaje final mínimo </t>
    </r>
    <r>
      <rPr>
        <b/>
        <vertAlign val="superscript"/>
        <sz val="9"/>
        <color theme="0"/>
        <rFont val="Calibri"/>
        <family val="2"/>
        <scheme val="minor"/>
      </rPr>
      <t>5</t>
    </r>
  </si>
  <si>
    <r>
      <t xml:space="preserve">Puntaje final máximo </t>
    </r>
    <r>
      <rPr>
        <b/>
        <vertAlign val="superscript"/>
        <sz val="9"/>
        <color theme="0"/>
        <rFont val="Calibri"/>
        <family val="2"/>
        <scheme val="minor"/>
      </rPr>
      <t>6</t>
    </r>
  </si>
  <si>
    <t>1/ Inscritos: cantidad de postulantes inscritos en el concurso.</t>
  </si>
  <si>
    <r>
      <t xml:space="preserve">3/ Clasificados: cantidad de postulantes que superaron el puntaje mínimo establecido en la </t>
    </r>
    <r>
      <rPr>
        <i/>
        <sz val="8"/>
        <color rgb="FF4B4B4B"/>
        <rFont val="Calibri"/>
        <family val="2"/>
        <scheme val="minor"/>
      </rPr>
      <t>Evaluación de Dominio pedagógico</t>
    </r>
    <r>
      <rPr>
        <sz val="8"/>
        <color rgb="FF4B4B4B"/>
        <rFont val="Calibri"/>
        <family val="2"/>
        <scheme val="minor"/>
      </rPr>
      <t xml:space="preserve"> para cada escala.</t>
    </r>
  </si>
  <si>
    <t>4/ Ganadores: cantidad de postulantes que ganaron una vacante de ascenso de escala magisterial.</t>
  </si>
  <si>
    <t>1/ Región donde el postulante es titular.</t>
  </si>
  <si>
    <t>2/ Inscritos: cantidad de postulantes inscritos en el concurso.</t>
  </si>
  <si>
    <r>
      <t xml:space="preserve">4/ Clasificados: cantidad de postulantes que superaron el puntaje mínimo establecido en la </t>
    </r>
    <r>
      <rPr>
        <i/>
        <sz val="8"/>
        <color rgb="FF4B4B4B"/>
        <rFont val="Calibri"/>
        <family val="2"/>
        <scheme val="minor"/>
      </rPr>
      <t>Evaluación de Dominio pedagógico</t>
    </r>
    <r>
      <rPr>
        <sz val="8"/>
        <color rgb="FF4B4B4B"/>
        <rFont val="Calibri"/>
        <family val="2"/>
        <scheme val="minor"/>
      </rPr>
      <t xml:space="preserve"> para cada escala.</t>
    </r>
  </si>
  <si>
    <t>5/ Ganadores: cantidad de postulantes que ganaron una vacante de ascenso de escala magisterial.</t>
  </si>
  <si>
    <t>5/ Puntaje final mínimo: puntaje mínimo obtenido por los ganadores en el puntaje final del concurso.</t>
  </si>
  <si>
    <t>6/ Puntaje final máximo: puntaje máximo obtenido por los ganadores en el puntaje final del concurso.</t>
  </si>
  <si>
    <t>1/ Corresponde al puntaje promedio de la suma de los rubros evaluados .</t>
  </si>
  <si>
    <t>Puntaje promedio de los ganadores de una vacante de ascenso en Valoración de la Trayectoria Profesional, según rubro</t>
  </si>
  <si>
    <r>
      <rPr>
        <b/>
        <sz val="7"/>
        <color rgb="FF4B4B4B"/>
        <rFont val="Calibri"/>
        <family val="2"/>
        <scheme val="minor"/>
      </rPr>
      <t>Fuente:</t>
    </r>
    <r>
      <rPr>
        <sz val="7"/>
        <color rgb="FF4B4B4B"/>
        <rFont val="Calibri"/>
        <family val="2"/>
        <scheme val="minor"/>
      </rPr>
      <t xml:space="preserve"> MINEDU-DIGEDD-DIED, Concurso Público para el Ascenso de Escala de los profesores de Educación Técnico Productiva, 2021 e Informe N°00009-2022-MINEDU-VMGP-DIGEDD-DIED.</t>
    </r>
  </si>
  <si>
    <r>
      <t xml:space="preserve">2/ Puntaje promedio en Dominio pedagógico: puntaje promedio en la </t>
    </r>
    <r>
      <rPr>
        <i/>
        <sz val="8"/>
        <color rgb="FF4B4B4B"/>
        <rFont val="Calibri"/>
        <family val="2"/>
        <scheme val="minor"/>
      </rPr>
      <t xml:space="preserve">Evaluación del Dominio pedagógico. </t>
    </r>
    <r>
      <rPr>
        <sz val="8"/>
        <color rgb="FF4B4B4B"/>
        <rFont val="Calibri"/>
        <family val="2"/>
        <scheme val="minor"/>
      </rPr>
      <t>Los instrumentos de evaluación comprenden una</t>
    </r>
    <r>
      <rPr>
        <i/>
        <sz val="8"/>
        <color rgb="FF4B4B4B"/>
        <rFont val="Calibri"/>
        <family val="2"/>
        <scheme val="minor"/>
      </rPr>
      <t xml:space="preserve"> Guía de entrevista sobre planificación curricular </t>
    </r>
    <r>
      <rPr>
        <sz val="8"/>
        <color rgb="FF4B4B4B"/>
        <rFont val="Calibri"/>
        <family val="2"/>
        <scheme val="minor"/>
      </rPr>
      <t>y cuatro</t>
    </r>
    <r>
      <rPr>
        <i/>
        <sz val="8"/>
        <color rgb="FF4B4B4B"/>
        <rFont val="Calibri"/>
        <family val="2"/>
        <scheme val="minor"/>
      </rPr>
      <t xml:space="preserve"> Rúbricas de observación de la facilitación de actividades sincrónicas</t>
    </r>
    <r>
      <rPr>
        <sz val="8"/>
        <color rgb="FF4B4B4B"/>
        <rFont val="Calibri"/>
        <family val="2"/>
        <scheme val="minor"/>
      </rPr>
      <t>, con un puntaje máximo de 200 puntos.</t>
    </r>
  </si>
  <si>
    <r>
      <t xml:space="preserve">3/ Puntaje promedio en Trayectoria profesional: puntaje promedio en la </t>
    </r>
    <r>
      <rPr>
        <i/>
        <sz val="8"/>
        <color rgb="FF4B4B4B"/>
        <rFont val="Calibri"/>
        <family val="2"/>
        <scheme val="minor"/>
      </rPr>
      <t>Valoración de la Trayectoria profesional.</t>
    </r>
    <r>
      <rPr>
        <sz val="8"/>
        <color rgb="FF4B4B4B"/>
        <rFont val="Calibri"/>
        <family val="2"/>
        <scheme val="minor"/>
      </rPr>
      <t xml:space="preserve"> Este instrumento tuvo un puntaje máximo de 50 puntos.</t>
    </r>
  </si>
  <si>
    <r>
      <t xml:space="preserve">3/ Evaluados: cantidad de postulantes </t>
    </r>
    <r>
      <rPr>
        <i/>
        <sz val="8"/>
        <color rgb="FF4B4B4B"/>
        <rFont val="Calibri"/>
        <family val="2"/>
        <scheme val="minor"/>
      </rPr>
      <t>Evaluados en Dominio pedagógico,</t>
    </r>
    <r>
      <rPr>
        <sz val="8"/>
        <color rgb="FF4B4B4B"/>
        <rFont val="Calibri"/>
        <family val="2"/>
        <scheme val="minor"/>
      </rPr>
      <t xml:space="preserve"> de acuerdo a la familia profesional de Educación Técnico-Productiva en la que se inscribió.</t>
    </r>
  </si>
  <si>
    <t>2/ Evaluados: cantidad de postulantes evaluados en Dominio pedagógico, de acuerdo a la familia profesional de Educación Técnico-Productiva en la que se inscribió.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</si>
</sst>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4B4B4B"/>
      <name val="Calibri"/>
      <family val="2"/>
      <scheme val="minor"/>
    </font>
    <font>
      <sz val="10"/>
      <color rgb="FF4B4B4B"/>
      <name val="Calibri"/>
      <family val="2"/>
      <scheme val="minor"/>
    </font>
    <font>
      <b/>
      <sz val="10"/>
      <color rgb="FF4B4B4B"/>
      <name val="Calibri"/>
      <family val="2"/>
    </font>
    <font>
      <i/>
      <sz val="10"/>
      <color rgb="FF4B4B4B"/>
      <name val="Calibri"/>
      <family val="2"/>
    </font>
    <font>
      <b/>
      <sz val="10"/>
      <color rgb="FF4B4B4B"/>
      <name val="Calibri"/>
      <family val="2"/>
      <scheme val="minor"/>
    </font>
    <font>
      <sz val="10"/>
      <color rgb="FF4B4B4B"/>
      <name val="Calibri"/>
      <family val="2"/>
    </font>
    <font>
      <sz val="8"/>
      <color rgb="FF4B4B4B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i/>
      <sz val="8"/>
      <color rgb="FF4B4B4B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rgb="FF4B4B4B"/>
      <name val="Calibri"/>
      <family val="2"/>
    </font>
    <font>
      <sz val="8"/>
      <color rgb="FF4B4B4B"/>
      <name val="Calibri"/>
      <family val="2"/>
    </font>
    <font>
      <sz val="7"/>
      <color rgb="FF4B4B4B"/>
      <name val="Calibri"/>
      <family val="2"/>
      <scheme val="minor"/>
    </font>
    <font>
      <b/>
      <sz val="7"/>
      <color rgb="FF4B4B4B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27F7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21100"/>
        <bgColor indexed="64"/>
      </patternFill>
    </fill>
    <fill>
      <patternFill patternType="solid">
        <fgColor rgb="FFEAB92E"/>
        <bgColor indexed="64"/>
      </patternFill>
    </fill>
    <fill>
      <patternFill patternType="solid">
        <fgColor rgb="FF0FA853"/>
        <bgColor indexed="64"/>
      </patternFill>
    </fill>
    <fill>
      <patternFill patternType="solid">
        <fgColor rgb="FF007633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D9D9D9"/>
      </left>
      <right style="thin">
        <color rgb="FFD9D9D9"/>
      </right>
      <top style="thin">
        <color theme="0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rgb="FFD9D9D9"/>
      </top>
      <bottom style="thin">
        <color rgb="FFD9D9D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76">
    <xf numFmtId="0" fontId="0" fillId="0" borderId="0" xfId="0"/>
    <xf numFmtId="0" fontId="5" fillId="0" borderId="1" xfId="2" applyFont="1" applyFill="1" applyBorder="1" applyAlignment="1">
      <alignment vertical="top"/>
    </xf>
    <xf numFmtId="0" fontId="6" fillId="0" borderId="0" xfId="6"/>
    <xf numFmtId="0" fontId="6" fillId="0" borderId="0" xfId="7"/>
    <xf numFmtId="0" fontId="7" fillId="2" borderId="2" xfId="0" applyFont="1" applyFill="1" applyBorder="1"/>
    <xf numFmtId="0" fontId="3" fillId="0" borderId="0" xfId="3" applyFont="1" applyFill="1" applyBorder="1" applyAlignment="1">
      <alignment horizontal="center" vertical="center" wrapText="1"/>
    </xf>
    <xf numFmtId="0" fontId="0" fillId="0" borderId="0" xfId="0" applyFill="1" applyBorder="1"/>
    <xf numFmtId="2" fontId="4" fillId="0" borderId="0" xfId="3" applyNumberFormat="1" applyFont="1" applyFill="1" applyBorder="1" applyAlignment="1">
      <alignment horizontal="center"/>
    </xf>
    <xf numFmtId="0" fontId="8" fillId="0" borderId="0" xfId="0" applyFont="1"/>
    <xf numFmtId="0" fontId="11" fillId="0" borderId="0" xfId="2" applyFont="1" applyFill="1" applyBorder="1" applyAlignment="1">
      <alignment vertical="top"/>
    </xf>
    <xf numFmtId="0" fontId="8" fillId="0" borderId="0" xfId="4" applyFont="1"/>
    <xf numFmtId="0" fontId="14" fillId="0" borderId="0" xfId="4" applyFont="1" applyAlignment="1"/>
    <xf numFmtId="0" fontId="13" fillId="0" borderId="0" xfId="2" applyFont="1" applyFill="1" applyBorder="1" applyAlignment="1"/>
    <xf numFmtId="0" fontId="14" fillId="0" borderId="0" xfId="0" applyFont="1" applyAlignment="1"/>
    <xf numFmtId="0" fontId="15" fillId="3" borderId="3" xfId="3" applyFont="1" applyFill="1" applyBorder="1" applyAlignment="1">
      <alignment horizontal="center" vertical="center" wrapText="1"/>
    </xf>
    <xf numFmtId="0" fontId="17" fillId="3" borderId="4" xfId="3" applyFont="1" applyFill="1" applyBorder="1" applyAlignment="1">
      <alignment horizontal="center" vertical="center" wrapText="1"/>
    </xf>
    <xf numFmtId="0" fontId="17" fillId="3" borderId="3" xfId="3" applyFont="1" applyFill="1" applyBorder="1" applyAlignment="1">
      <alignment horizontal="center" vertical="center" wrapText="1"/>
    </xf>
    <xf numFmtId="0" fontId="9" fillId="0" borderId="9" xfId="3" applyFont="1" applyBorder="1" applyAlignment="1">
      <alignment horizontal="left" vertical="center"/>
    </xf>
    <xf numFmtId="0" fontId="9" fillId="0" borderId="9" xfId="3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/>
    </xf>
    <xf numFmtId="0" fontId="9" fillId="0" borderId="10" xfId="3" applyFont="1" applyBorder="1" applyAlignment="1">
      <alignment horizontal="left" vertical="center"/>
    </xf>
    <xf numFmtId="0" fontId="9" fillId="0" borderId="10" xfId="3" applyFont="1" applyBorder="1" applyAlignment="1">
      <alignment horizontal="center" vertical="center"/>
    </xf>
    <xf numFmtId="164" fontId="9" fillId="0" borderId="10" xfId="1" applyNumberFormat="1" applyFont="1" applyBorder="1" applyAlignment="1">
      <alignment horizontal="center" vertical="center"/>
    </xf>
    <xf numFmtId="0" fontId="10" fillId="4" borderId="10" xfId="2" applyFont="1" applyFill="1" applyBorder="1" applyAlignment="1">
      <alignment vertical="center"/>
    </xf>
    <xf numFmtId="0" fontId="12" fillId="4" borderId="10" xfId="3" applyFont="1" applyFill="1" applyBorder="1" applyAlignment="1">
      <alignment horizontal="center" vertical="center"/>
    </xf>
    <xf numFmtId="164" fontId="12" fillId="4" borderId="10" xfId="1" applyNumberFormat="1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vertical="center"/>
    </xf>
    <xf numFmtId="0" fontId="13" fillId="0" borderId="10" xfId="2" applyFont="1" applyFill="1" applyBorder="1" applyAlignment="1">
      <alignment vertical="center"/>
    </xf>
    <xf numFmtId="2" fontId="9" fillId="0" borderId="9" xfId="3" applyNumberFormat="1" applyFont="1" applyBorder="1" applyAlignment="1">
      <alignment horizontal="center" vertical="center"/>
    </xf>
    <xf numFmtId="2" fontId="9" fillId="0" borderId="10" xfId="3" applyNumberFormat="1" applyFont="1" applyBorder="1" applyAlignment="1">
      <alignment horizontal="center" vertical="center"/>
    </xf>
    <xf numFmtId="2" fontId="12" fillId="4" borderId="10" xfId="3" applyNumberFormat="1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/>
    <xf numFmtId="0" fontId="12" fillId="5" borderId="0" xfId="3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2" fontId="9" fillId="0" borderId="0" xfId="3" applyNumberFormat="1" applyFont="1" applyBorder="1" applyAlignment="1">
      <alignment horizontal="center" vertical="center"/>
    </xf>
    <xf numFmtId="0" fontId="10" fillId="4" borderId="0" xfId="2" applyFont="1" applyFill="1" applyBorder="1" applyAlignment="1">
      <alignment vertical="center"/>
    </xf>
    <xf numFmtId="2" fontId="12" fillId="4" borderId="0" xfId="3" applyNumberFormat="1" applyFont="1" applyFill="1" applyBorder="1" applyAlignment="1">
      <alignment horizontal="center" vertical="center"/>
    </xf>
    <xf numFmtId="2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5" fillId="7" borderId="0" xfId="3" applyFont="1" applyFill="1" applyBorder="1" applyAlignment="1">
      <alignment horizontal="center" vertical="center" wrapText="1"/>
    </xf>
    <xf numFmtId="0" fontId="15" fillId="8" borderId="0" xfId="3" applyFont="1" applyFill="1" applyBorder="1" applyAlignment="1">
      <alignment horizontal="center" vertical="center" wrapText="1"/>
    </xf>
    <xf numFmtId="0" fontId="15" fillId="9" borderId="0" xfId="3" applyFont="1" applyFill="1" applyBorder="1" applyAlignment="1">
      <alignment horizontal="center" vertical="center" wrapText="1"/>
    </xf>
    <xf numFmtId="0" fontId="15" fillId="10" borderId="0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3" fontId="9" fillId="0" borderId="0" xfId="3" applyNumberFormat="1" applyFont="1" applyBorder="1" applyAlignment="1">
      <alignment horizontal="center" vertical="center"/>
    </xf>
    <xf numFmtId="4" fontId="9" fillId="0" borderId="0" xfId="3" applyNumberFormat="1" applyFont="1" applyBorder="1" applyAlignment="1">
      <alignment horizontal="center" vertical="center"/>
    </xf>
    <xf numFmtId="0" fontId="24" fillId="0" borderId="0" xfId="2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2" xfId="0" applyFont="1" applyBorder="1" applyAlignment="1">
      <alignment horizontal="justify" vertical="center" wrapText="1"/>
    </xf>
    <xf numFmtId="2" fontId="9" fillId="0" borderId="12" xfId="3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justify" vertical="center" wrapText="1"/>
    </xf>
    <xf numFmtId="3" fontId="9" fillId="0" borderId="12" xfId="3" applyNumberFormat="1" applyFont="1" applyBorder="1" applyAlignment="1">
      <alignment horizontal="center" vertical="center"/>
    </xf>
    <xf numFmtId="4" fontId="9" fillId="0" borderId="12" xfId="3" applyNumberFormat="1" applyFont="1" applyBorder="1" applyAlignment="1">
      <alignment horizontal="center" vertical="center"/>
    </xf>
    <xf numFmtId="0" fontId="14" fillId="0" borderId="0" xfId="4" applyFont="1" applyAlignment="1">
      <alignment horizontal="left" wrapText="1"/>
    </xf>
    <xf numFmtId="0" fontId="14" fillId="0" borderId="0" xfId="4" applyFont="1" applyBorder="1" applyAlignment="1">
      <alignment horizontal="left"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8" xfId="3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4" fillId="0" borderId="0" xfId="4" applyFont="1" applyAlignment="1">
      <alignment horizontal="left"/>
    </xf>
    <xf numFmtId="0" fontId="14" fillId="0" borderId="0" xfId="5" applyFont="1" applyBorder="1" applyAlignment="1">
      <alignment horizontal="left"/>
    </xf>
    <xf numFmtId="0" fontId="14" fillId="0" borderId="0" xfId="5" applyFont="1" applyAlignment="1">
      <alignment horizontal="left"/>
    </xf>
    <xf numFmtId="0" fontId="12" fillId="5" borderId="0" xfId="3" applyFont="1" applyFill="1" applyBorder="1" applyAlignment="1">
      <alignment horizontal="center" vertical="center" wrapText="1"/>
    </xf>
    <xf numFmtId="0" fontId="22" fillId="5" borderId="0" xfId="3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2" fontId="12" fillId="6" borderId="0" xfId="3" applyNumberFormat="1" applyFont="1" applyFill="1" applyBorder="1" applyAlignment="1">
      <alignment horizontal="center" vertical="center"/>
    </xf>
    <xf numFmtId="2" fontId="12" fillId="6" borderId="0" xfId="3" applyNumberFormat="1" applyFont="1" applyFill="1" applyBorder="1" applyAlignment="1">
      <alignment horizontal="center" vertical="center" wrapText="1"/>
    </xf>
    <xf numFmtId="0" fontId="14" fillId="0" borderId="0" xfId="4" applyFont="1" applyBorder="1" applyAlignment="1">
      <alignment wrapText="1"/>
    </xf>
    <xf numFmtId="0" fontId="14" fillId="0" borderId="0" xfId="4" applyFont="1" applyBorder="1" applyAlignment="1">
      <alignment horizontal="left"/>
    </xf>
    <xf numFmtId="0" fontId="25" fillId="0" borderId="0" xfId="4" applyFont="1" applyAlignment="1"/>
    <xf numFmtId="0" fontId="25" fillId="0" borderId="0" xfId="4" applyFont="1" applyAlignment="1">
      <alignment wrapText="1"/>
    </xf>
    <xf numFmtId="0" fontId="25" fillId="0" borderId="0" xfId="4" applyFont="1" applyAlignment="1">
      <alignment vertical="top"/>
    </xf>
    <xf numFmtId="0" fontId="14" fillId="0" borderId="0" xfId="4" applyFont="1" applyAlignment="1">
      <alignment vertical="center" wrapText="1"/>
    </xf>
  </cellXfs>
  <cellStyles count="8">
    <cellStyle name="Normal" xfId="0" builtinId="0"/>
    <cellStyle name="Normal 2 4" xfId="3"/>
    <cellStyle name="Normal 3" xfId="4"/>
    <cellStyle name="Normal 3 4" xfId="5"/>
    <cellStyle name="Normal_Tabla 1" xfId="6"/>
    <cellStyle name="Normal_Tabla 3" xfId="7"/>
    <cellStyle name="Porcentaje" xfId="1" builtinId="5"/>
    <cellStyle name="Texto explicativo 2" xfId="2"/>
  </cellStyles>
  <dxfs count="0"/>
  <tableStyles count="0" defaultTableStyle="TableStyleMedium2" defaultPivotStyle="PivotStyleLight16"/>
  <colors>
    <mruColors>
      <color rgb="FFD9D9D9"/>
      <color rgb="FF427F76"/>
      <color rgb="FFE6E6E6"/>
      <color rgb="FF4B4B4B"/>
      <color rgb="FF585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  <pageSetUpPr fitToPage="1"/>
  </sheetPr>
  <dimension ref="B1:K32"/>
  <sheetViews>
    <sheetView showGridLines="0" tabSelected="1" zoomScaleNormal="100" workbookViewId="0">
      <selection activeCell="B17" sqref="B17"/>
    </sheetView>
  </sheetViews>
  <sheetFormatPr baseColWidth="10" defaultRowHeight="15" x14ac:dyDescent="0.25"/>
  <cols>
    <col min="2" max="2" width="12.28515625" customWidth="1"/>
    <col min="7" max="7" width="10.7109375" customWidth="1"/>
    <col min="8" max="11" width="12.7109375" customWidth="1"/>
  </cols>
  <sheetData>
    <row r="1" spans="2:11" x14ac:dyDescent="0.25">
      <c r="G1" s="31"/>
    </row>
    <row r="2" spans="2:11" x14ac:dyDescent="0.25">
      <c r="B2" s="12" t="s">
        <v>76</v>
      </c>
      <c r="C2" s="8"/>
      <c r="D2" s="8"/>
      <c r="E2" s="8"/>
      <c r="F2" s="8"/>
      <c r="G2" s="8"/>
      <c r="H2" s="8"/>
      <c r="I2" s="8"/>
      <c r="J2" s="8"/>
      <c r="K2" s="8"/>
    </row>
    <row r="3" spans="2:11" ht="18" customHeight="1" x14ac:dyDescent="0.25">
      <c r="B3" s="9" t="s">
        <v>97</v>
      </c>
      <c r="C3" s="8"/>
      <c r="D3" s="8"/>
      <c r="E3" s="8"/>
      <c r="F3" s="8"/>
      <c r="G3" s="8"/>
      <c r="H3" s="8"/>
      <c r="I3" s="8"/>
      <c r="J3" s="8"/>
      <c r="K3" s="8"/>
    </row>
    <row r="4" spans="2:11" ht="21" customHeight="1" x14ac:dyDescent="0.25">
      <c r="B4" s="57" t="s">
        <v>0</v>
      </c>
      <c r="C4" s="59" t="s">
        <v>79</v>
      </c>
      <c r="D4" s="60"/>
      <c r="E4" s="60"/>
      <c r="F4" s="61"/>
      <c r="G4" s="57" t="s">
        <v>84</v>
      </c>
      <c r="H4" s="59" t="s">
        <v>96</v>
      </c>
      <c r="I4" s="60"/>
      <c r="J4" s="60"/>
      <c r="K4" s="61"/>
    </row>
    <row r="5" spans="2:11" ht="43.5" customHeight="1" x14ac:dyDescent="0.25">
      <c r="B5" s="58"/>
      <c r="C5" s="15" t="s">
        <v>80</v>
      </c>
      <c r="D5" s="15" t="s">
        <v>81</v>
      </c>
      <c r="E5" s="15" t="s">
        <v>82</v>
      </c>
      <c r="F5" s="15" t="s">
        <v>83</v>
      </c>
      <c r="G5" s="58"/>
      <c r="H5" s="16" t="s">
        <v>90</v>
      </c>
      <c r="I5" s="16" t="s">
        <v>91</v>
      </c>
      <c r="J5" s="16" t="s">
        <v>92</v>
      </c>
      <c r="K5" s="16" t="s">
        <v>93</v>
      </c>
    </row>
    <row r="6" spans="2:11" ht="18" customHeight="1" x14ac:dyDescent="0.25">
      <c r="B6" s="17" t="s">
        <v>1</v>
      </c>
      <c r="C6" s="18">
        <v>105</v>
      </c>
      <c r="D6" s="18">
        <v>104</v>
      </c>
      <c r="E6" s="18">
        <v>88</v>
      </c>
      <c r="F6" s="18">
        <v>88</v>
      </c>
      <c r="G6" s="18">
        <v>90</v>
      </c>
      <c r="H6" s="19">
        <f t="shared" ref="H6:H12" si="0">E6/D6</f>
        <v>0.84615384615384615</v>
      </c>
      <c r="I6" s="19">
        <f t="shared" ref="I6:I12" si="1">F6/D6</f>
        <v>0.84615384615384615</v>
      </c>
      <c r="J6" s="19">
        <f t="shared" ref="J6:J12" si="2">F6/E6</f>
        <v>1</v>
      </c>
      <c r="K6" s="19">
        <f t="shared" ref="K6:K12" si="3">F6/G6</f>
        <v>0.97777777777777775</v>
      </c>
    </row>
    <row r="7" spans="2:11" ht="18" customHeight="1" x14ac:dyDescent="0.25">
      <c r="B7" s="20" t="s">
        <v>2</v>
      </c>
      <c r="C7" s="21">
        <v>384</v>
      </c>
      <c r="D7" s="21">
        <v>378</v>
      </c>
      <c r="E7" s="21">
        <v>348</v>
      </c>
      <c r="F7" s="21">
        <v>348</v>
      </c>
      <c r="G7" s="21">
        <v>350</v>
      </c>
      <c r="H7" s="22">
        <f t="shared" si="0"/>
        <v>0.92063492063492058</v>
      </c>
      <c r="I7" s="22">
        <f t="shared" si="1"/>
        <v>0.92063492063492058</v>
      </c>
      <c r="J7" s="22">
        <f t="shared" si="2"/>
        <v>1</v>
      </c>
      <c r="K7" s="22">
        <f t="shared" si="3"/>
        <v>0.99428571428571433</v>
      </c>
    </row>
    <row r="8" spans="2:11" ht="18" customHeight="1" x14ac:dyDescent="0.25">
      <c r="B8" s="20" t="s">
        <v>3</v>
      </c>
      <c r="C8" s="21">
        <v>136</v>
      </c>
      <c r="D8" s="21">
        <v>131</v>
      </c>
      <c r="E8" s="21">
        <v>115</v>
      </c>
      <c r="F8" s="21">
        <v>115</v>
      </c>
      <c r="G8" s="21">
        <v>115</v>
      </c>
      <c r="H8" s="22">
        <f t="shared" si="0"/>
        <v>0.87786259541984735</v>
      </c>
      <c r="I8" s="22">
        <f t="shared" si="1"/>
        <v>0.87786259541984735</v>
      </c>
      <c r="J8" s="22">
        <f t="shared" si="2"/>
        <v>1</v>
      </c>
      <c r="K8" s="22">
        <f t="shared" si="3"/>
        <v>1</v>
      </c>
    </row>
    <row r="9" spans="2:11" ht="18" customHeight="1" x14ac:dyDescent="0.25">
      <c r="B9" s="20" t="s">
        <v>4</v>
      </c>
      <c r="C9" s="21">
        <v>66</v>
      </c>
      <c r="D9" s="21">
        <v>64</v>
      </c>
      <c r="E9" s="21">
        <v>57</v>
      </c>
      <c r="F9" s="21">
        <v>57</v>
      </c>
      <c r="G9" s="21">
        <v>57</v>
      </c>
      <c r="H9" s="22">
        <f t="shared" si="0"/>
        <v>0.890625</v>
      </c>
      <c r="I9" s="22">
        <f t="shared" si="1"/>
        <v>0.890625</v>
      </c>
      <c r="J9" s="22">
        <f t="shared" si="2"/>
        <v>1</v>
      </c>
      <c r="K9" s="22">
        <f t="shared" si="3"/>
        <v>1</v>
      </c>
    </row>
    <row r="10" spans="2:11" ht="18" customHeight="1" x14ac:dyDescent="0.25">
      <c r="B10" s="20" t="s">
        <v>5</v>
      </c>
      <c r="C10" s="21">
        <v>56</v>
      </c>
      <c r="D10" s="21">
        <v>55</v>
      </c>
      <c r="E10" s="21">
        <v>52</v>
      </c>
      <c r="F10" s="21">
        <v>52</v>
      </c>
      <c r="G10" s="21">
        <v>52</v>
      </c>
      <c r="H10" s="22">
        <f t="shared" si="0"/>
        <v>0.94545454545454544</v>
      </c>
      <c r="I10" s="22">
        <f t="shared" si="1"/>
        <v>0.94545454545454544</v>
      </c>
      <c r="J10" s="22">
        <f t="shared" si="2"/>
        <v>1</v>
      </c>
      <c r="K10" s="22">
        <f t="shared" si="3"/>
        <v>1</v>
      </c>
    </row>
    <row r="11" spans="2:11" ht="18" customHeight="1" x14ac:dyDescent="0.25">
      <c r="B11" s="20" t="s">
        <v>6</v>
      </c>
      <c r="C11" s="21">
        <v>7</v>
      </c>
      <c r="D11" s="21">
        <v>7</v>
      </c>
      <c r="E11" s="21">
        <v>6</v>
      </c>
      <c r="F11" s="21">
        <v>6</v>
      </c>
      <c r="G11" s="21">
        <v>6</v>
      </c>
      <c r="H11" s="22">
        <f t="shared" si="0"/>
        <v>0.8571428571428571</v>
      </c>
      <c r="I11" s="22">
        <f t="shared" si="1"/>
        <v>0.8571428571428571</v>
      </c>
      <c r="J11" s="22">
        <f t="shared" si="2"/>
        <v>1</v>
      </c>
      <c r="K11" s="22">
        <f t="shared" si="3"/>
        <v>1</v>
      </c>
    </row>
    <row r="12" spans="2:11" ht="18" customHeight="1" x14ac:dyDescent="0.25">
      <c r="B12" s="23" t="s">
        <v>7</v>
      </c>
      <c r="C12" s="24">
        <f>SUM(C6:C11)</f>
        <v>754</v>
      </c>
      <c r="D12" s="24">
        <f t="shared" ref="D12:F12" si="4">SUM(D6:D11)</f>
        <v>739</v>
      </c>
      <c r="E12" s="24">
        <f t="shared" si="4"/>
        <v>666</v>
      </c>
      <c r="F12" s="24">
        <f t="shared" si="4"/>
        <v>666</v>
      </c>
      <c r="G12" s="24">
        <f>SUM(G6:G11)</f>
        <v>670</v>
      </c>
      <c r="H12" s="25">
        <f t="shared" si="0"/>
        <v>0.9012178619756428</v>
      </c>
      <c r="I12" s="25">
        <f t="shared" si="1"/>
        <v>0.9012178619756428</v>
      </c>
      <c r="J12" s="25">
        <f t="shared" si="2"/>
        <v>1</v>
      </c>
      <c r="K12" s="25">
        <f t="shared" si="3"/>
        <v>0.99402985074626871</v>
      </c>
    </row>
    <row r="13" spans="2:11" ht="15" customHeight="1" x14ac:dyDescent="0.25">
      <c r="B13" s="56" t="s">
        <v>127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2:11" ht="12.75" customHeight="1" x14ac:dyDescent="0.25">
      <c r="B14" s="55" t="s">
        <v>142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2:11" ht="12.75" customHeight="1" x14ac:dyDescent="0.25">
      <c r="B15" s="55" t="s">
        <v>128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2:11" ht="12.75" customHeight="1" x14ac:dyDescent="0.25">
      <c r="B16" s="55" t="s">
        <v>129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2:11" ht="21" customHeight="1" x14ac:dyDescent="0.25">
      <c r="B17" s="72" t="s">
        <v>138</v>
      </c>
      <c r="C17" s="13"/>
      <c r="D17" s="13"/>
      <c r="E17" s="13"/>
      <c r="F17" s="13"/>
      <c r="G17" s="13"/>
      <c r="H17" s="13"/>
      <c r="I17" s="13"/>
      <c r="J17" s="13"/>
      <c r="K17" s="13"/>
    </row>
    <row r="21" spans="2:11" x14ac:dyDescent="0.25">
      <c r="F21" s="2"/>
    </row>
    <row r="22" spans="2:11" x14ac:dyDescent="0.25">
      <c r="I22" s="2"/>
    </row>
    <row r="23" spans="2:11" x14ac:dyDescent="0.25">
      <c r="I23" s="2"/>
    </row>
    <row r="24" spans="2:11" x14ac:dyDescent="0.25">
      <c r="I24" s="2"/>
    </row>
    <row r="25" spans="2:11" x14ac:dyDescent="0.25">
      <c r="I25" s="2"/>
    </row>
    <row r="26" spans="2:11" x14ac:dyDescent="0.25">
      <c r="I26" s="2"/>
    </row>
    <row r="27" spans="2:11" x14ac:dyDescent="0.25">
      <c r="I27" s="2"/>
    </row>
    <row r="28" spans="2:11" x14ac:dyDescent="0.25">
      <c r="I28" s="2"/>
    </row>
    <row r="29" spans="2:11" x14ac:dyDescent="0.25">
      <c r="I29" s="2"/>
    </row>
    <row r="30" spans="2:11" x14ac:dyDescent="0.25">
      <c r="I30" s="2"/>
    </row>
    <row r="31" spans="2:11" x14ac:dyDescent="0.25">
      <c r="I31" s="2"/>
    </row>
    <row r="32" spans="2:11" x14ac:dyDescent="0.25">
      <c r="I32" s="2"/>
    </row>
  </sheetData>
  <sheetProtection algorithmName="SHA-512" hashValue="BHmdFWvn9RMiw8IZLcC0Gt4NzRplMyhvjCftOGHvUHSZxTsv9ymSaee+K5q1v2yX1an6CCU+gFSBx9S4P+Yvlw==" saltValue="fT+pHRsO6UDQWlKsTQsWYw==" spinCount="100000" sheet="1" objects="1" scenarios="1"/>
  <mergeCells count="8">
    <mergeCell ref="B14:K14"/>
    <mergeCell ref="B15:K15"/>
    <mergeCell ref="B16:K16"/>
    <mergeCell ref="B13:K13"/>
    <mergeCell ref="B4:B5"/>
    <mergeCell ref="C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1:K38"/>
  <sheetViews>
    <sheetView showGridLines="0" zoomScaleNormal="100" workbookViewId="0">
      <selection activeCell="B37" sqref="B37:K37"/>
    </sheetView>
  </sheetViews>
  <sheetFormatPr baseColWidth="10" defaultRowHeight="15" x14ac:dyDescent="0.25"/>
  <cols>
    <col min="2" max="2" width="18.7109375" customWidth="1"/>
    <col min="5" max="6" width="11.42578125" customWidth="1"/>
    <col min="8" max="11" width="12.7109375" customWidth="1"/>
  </cols>
  <sheetData>
    <row r="1" spans="2:11" x14ac:dyDescent="0.25">
      <c r="G1" s="31"/>
    </row>
    <row r="2" spans="2:11" x14ac:dyDescent="0.25">
      <c r="B2" s="12" t="s">
        <v>77</v>
      </c>
      <c r="C2" s="8"/>
      <c r="D2" s="8"/>
      <c r="E2" s="8"/>
      <c r="F2" s="8"/>
      <c r="G2" s="8"/>
      <c r="H2" s="8"/>
      <c r="I2" s="8"/>
      <c r="J2" s="8"/>
      <c r="K2" s="8"/>
    </row>
    <row r="3" spans="2:11" ht="18" customHeight="1" x14ac:dyDescent="0.25">
      <c r="B3" s="9" t="s">
        <v>98</v>
      </c>
      <c r="C3" s="8"/>
      <c r="D3" s="8"/>
      <c r="E3" s="8"/>
      <c r="F3" s="8"/>
      <c r="G3" s="8"/>
      <c r="H3" s="8"/>
      <c r="I3" s="8"/>
      <c r="J3" s="8"/>
      <c r="K3" s="8"/>
    </row>
    <row r="4" spans="2:11" ht="21" customHeight="1" x14ac:dyDescent="0.25">
      <c r="B4" s="57" t="s">
        <v>99</v>
      </c>
      <c r="C4" s="59" t="s">
        <v>79</v>
      </c>
      <c r="D4" s="60"/>
      <c r="E4" s="60"/>
      <c r="F4" s="61"/>
      <c r="G4" s="57" t="s">
        <v>84</v>
      </c>
      <c r="H4" s="59" t="s">
        <v>96</v>
      </c>
      <c r="I4" s="60"/>
      <c r="J4" s="60"/>
      <c r="K4" s="61"/>
    </row>
    <row r="5" spans="2:11" ht="43.5" customHeight="1" x14ac:dyDescent="0.25">
      <c r="B5" s="58"/>
      <c r="C5" s="15" t="s">
        <v>86</v>
      </c>
      <c r="D5" s="15" t="s">
        <v>87</v>
      </c>
      <c r="E5" s="15" t="s">
        <v>88</v>
      </c>
      <c r="F5" s="15" t="s">
        <v>89</v>
      </c>
      <c r="G5" s="58"/>
      <c r="H5" s="16" t="s">
        <v>90</v>
      </c>
      <c r="I5" s="16" t="s">
        <v>91</v>
      </c>
      <c r="J5" s="16" t="s">
        <v>92</v>
      </c>
      <c r="K5" s="16" t="s">
        <v>93</v>
      </c>
    </row>
    <row r="6" spans="2:11" ht="18" customHeight="1" x14ac:dyDescent="0.25">
      <c r="B6" s="26" t="s">
        <v>8</v>
      </c>
      <c r="C6" s="18">
        <v>11</v>
      </c>
      <c r="D6" s="18">
        <v>11</v>
      </c>
      <c r="E6" s="18">
        <v>11</v>
      </c>
      <c r="F6" s="18">
        <v>11</v>
      </c>
      <c r="G6" s="18">
        <v>11</v>
      </c>
      <c r="H6" s="19">
        <f t="shared" ref="H6:H32" si="0">E6/D6</f>
        <v>1</v>
      </c>
      <c r="I6" s="19">
        <f t="shared" ref="I6:I32" si="1">F6/D6</f>
        <v>1</v>
      </c>
      <c r="J6" s="19">
        <f t="shared" ref="J6:J32" si="2">F6/E6</f>
        <v>1</v>
      </c>
      <c r="K6" s="19">
        <f t="shared" ref="K6:K32" si="3">F6/G6</f>
        <v>1</v>
      </c>
    </row>
    <row r="7" spans="2:11" ht="18" customHeight="1" x14ac:dyDescent="0.25">
      <c r="B7" s="27" t="s">
        <v>9</v>
      </c>
      <c r="C7" s="21">
        <v>36</v>
      </c>
      <c r="D7" s="21">
        <v>34</v>
      </c>
      <c r="E7" s="21">
        <v>27</v>
      </c>
      <c r="F7" s="21">
        <v>27</v>
      </c>
      <c r="G7" s="21">
        <v>27</v>
      </c>
      <c r="H7" s="22">
        <f t="shared" si="0"/>
        <v>0.79411764705882348</v>
      </c>
      <c r="I7" s="22">
        <f t="shared" si="1"/>
        <v>0.79411764705882348</v>
      </c>
      <c r="J7" s="22">
        <f t="shared" si="2"/>
        <v>1</v>
      </c>
      <c r="K7" s="22">
        <f t="shared" si="3"/>
        <v>1</v>
      </c>
    </row>
    <row r="8" spans="2:11" ht="18" customHeight="1" x14ac:dyDescent="0.25">
      <c r="B8" s="27" t="s">
        <v>10</v>
      </c>
      <c r="C8" s="21">
        <v>8</v>
      </c>
      <c r="D8" s="21">
        <v>8</v>
      </c>
      <c r="E8" s="21">
        <v>7</v>
      </c>
      <c r="F8" s="21">
        <v>7</v>
      </c>
      <c r="G8" s="21">
        <v>7</v>
      </c>
      <c r="H8" s="22">
        <f t="shared" si="0"/>
        <v>0.875</v>
      </c>
      <c r="I8" s="22">
        <f t="shared" si="1"/>
        <v>0.875</v>
      </c>
      <c r="J8" s="22">
        <f t="shared" si="2"/>
        <v>1</v>
      </c>
      <c r="K8" s="22">
        <f t="shared" si="3"/>
        <v>1</v>
      </c>
    </row>
    <row r="9" spans="2:11" ht="18" customHeight="1" x14ac:dyDescent="0.25">
      <c r="B9" s="27" t="s">
        <v>11</v>
      </c>
      <c r="C9" s="21">
        <v>35</v>
      </c>
      <c r="D9" s="21">
        <v>35</v>
      </c>
      <c r="E9" s="21">
        <v>32</v>
      </c>
      <c r="F9" s="21">
        <v>32</v>
      </c>
      <c r="G9" s="21">
        <v>32</v>
      </c>
      <c r="H9" s="22">
        <f t="shared" si="0"/>
        <v>0.91428571428571426</v>
      </c>
      <c r="I9" s="22">
        <f t="shared" si="1"/>
        <v>0.91428571428571426</v>
      </c>
      <c r="J9" s="22">
        <f t="shared" si="2"/>
        <v>1</v>
      </c>
      <c r="K9" s="22">
        <f t="shared" si="3"/>
        <v>1</v>
      </c>
    </row>
    <row r="10" spans="2:11" ht="18" customHeight="1" x14ac:dyDescent="0.25">
      <c r="B10" s="27" t="s">
        <v>12</v>
      </c>
      <c r="C10" s="21">
        <v>23</v>
      </c>
      <c r="D10" s="21">
        <v>22</v>
      </c>
      <c r="E10" s="21">
        <v>19</v>
      </c>
      <c r="F10" s="21">
        <v>19</v>
      </c>
      <c r="G10" s="21">
        <v>20</v>
      </c>
      <c r="H10" s="22">
        <f t="shared" si="0"/>
        <v>0.86363636363636365</v>
      </c>
      <c r="I10" s="22">
        <f t="shared" si="1"/>
        <v>0.86363636363636365</v>
      </c>
      <c r="J10" s="22">
        <f t="shared" si="2"/>
        <v>1</v>
      </c>
      <c r="K10" s="22">
        <f t="shared" si="3"/>
        <v>0.95</v>
      </c>
    </row>
    <row r="11" spans="2:11" ht="18" customHeight="1" x14ac:dyDescent="0.25">
      <c r="B11" s="27" t="s">
        <v>13</v>
      </c>
      <c r="C11" s="21">
        <v>22</v>
      </c>
      <c r="D11" s="21">
        <v>21</v>
      </c>
      <c r="E11" s="21">
        <v>17</v>
      </c>
      <c r="F11" s="21">
        <v>17</v>
      </c>
      <c r="G11" s="21">
        <v>17</v>
      </c>
      <c r="H11" s="22">
        <f t="shared" si="0"/>
        <v>0.80952380952380953</v>
      </c>
      <c r="I11" s="22">
        <f t="shared" si="1"/>
        <v>0.80952380952380953</v>
      </c>
      <c r="J11" s="22">
        <f t="shared" si="2"/>
        <v>1</v>
      </c>
      <c r="K11" s="22">
        <f t="shared" si="3"/>
        <v>1</v>
      </c>
    </row>
    <row r="12" spans="2:11" ht="18" customHeight="1" x14ac:dyDescent="0.25">
      <c r="B12" s="27" t="s">
        <v>14</v>
      </c>
      <c r="C12" s="21">
        <v>12</v>
      </c>
      <c r="D12" s="21">
        <v>12</v>
      </c>
      <c r="E12" s="21">
        <v>10</v>
      </c>
      <c r="F12" s="21">
        <v>10</v>
      </c>
      <c r="G12" s="21">
        <v>10</v>
      </c>
      <c r="H12" s="22">
        <f t="shared" si="0"/>
        <v>0.83333333333333337</v>
      </c>
      <c r="I12" s="22">
        <f t="shared" si="1"/>
        <v>0.83333333333333337</v>
      </c>
      <c r="J12" s="22">
        <f t="shared" si="2"/>
        <v>1</v>
      </c>
      <c r="K12" s="22">
        <f t="shared" si="3"/>
        <v>1</v>
      </c>
    </row>
    <row r="13" spans="2:11" ht="18" customHeight="1" x14ac:dyDescent="0.25">
      <c r="B13" s="27" t="s">
        <v>15</v>
      </c>
      <c r="C13" s="21">
        <v>35</v>
      </c>
      <c r="D13" s="21">
        <v>32</v>
      </c>
      <c r="E13" s="21">
        <v>24</v>
      </c>
      <c r="F13" s="21">
        <v>24</v>
      </c>
      <c r="G13" s="21">
        <v>24</v>
      </c>
      <c r="H13" s="22">
        <f t="shared" si="0"/>
        <v>0.75</v>
      </c>
      <c r="I13" s="22">
        <f t="shared" si="1"/>
        <v>0.75</v>
      </c>
      <c r="J13" s="22">
        <f t="shared" si="2"/>
        <v>1</v>
      </c>
      <c r="K13" s="22">
        <f t="shared" si="3"/>
        <v>1</v>
      </c>
    </row>
    <row r="14" spans="2:11" ht="18" customHeight="1" x14ac:dyDescent="0.25">
      <c r="B14" s="27" t="s">
        <v>16</v>
      </c>
      <c r="C14" s="21">
        <v>6</v>
      </c>
      <c r="D14" s="21">
        <v>6</v>
      </c>
      <c r="E14" s="21">
        <v>4</v>
      </c>
      <c r="F14" s="21">
        <v>4</v>
      </c>
      <c r="G14" s="21">
        <v>4</v>
      </c>
      <c r="H14" s="22">
        <f t="shared" si="0"/>
        <v>0.66666666666666663</v>
      </c>
      <c r="I14" s="22">
        <f t="shared" si="1"/>
        <v>0.66666666666666663</v>
      </c>
      <c r="J14" s="22">
        <f t="shared" si="2"/>
        <v>1</v>
      </c>
      <c r="K14" s="22">
        <f t="shared" si="3"/>
        <v>1</v>
      </c>
    </row>
    <row r="15" spans="2:11" ht="18" customHeight="1" x14ac:dyDescent="0.25">
      <c r="B15" s="27" t="s">
        <v>17</v>
      </c>
      <c r="C15" s="21">
        <v>19</v>
      </c>
      <c r="D15" s="21">
        <v>19</v>
      </c>
      <c r="E15" s="21">
        <v>17</v>
      </c>
      <c r="F15" s="21">
        <v>17</v>
      </c>
      <c r="G15" s="21">
        <v>17</v>
      </c>
      <c r="H15" s="22">
        <f t="shared" si="0"/>
        <v>0.89473684210526316</v>
      </c>
      <c r="I15" s="22">
        <f t="shared" si="1"/>
        <v>0.89473684210526316</v>
      </c>
      <c r="J15" s="22">
        <f t="shared" si="2"/>
        <v>1</v>
      </c>
      <c r="K15" s="22">
        <f t="shared" si="3"/>
        <v>1</v>
      </c>
    </row>
    <row r="16" spans="2:11" ht="18" customHeight="1" x14ac:dyDescent="0.25">
      <c r="B16" s="27" t="s">
        <v>18</v>
      </c>
      <c r="C16" s="21">
        <v>13</v>
      </c>
      <c r="D16" s="21">
        <v>13</v>
      </c>
      <c r="E16" s="21">
        <v>12</v>
      </c>
      <c r="F16" s="21">
        <v>12</v>
      </c>
      <c r="G16" s="21">
        <v>12</v>
      </c>
      <c r="H16" s="22">
        <f t="shared" si="0"/>
        <v>0.92307692307692313</v>
      </c>
      <c r="I16" s="22">
        <f t="shared" si="1"/>
        <v>0.92307692307692313</v>
      </c>
      <c r="J16" s="22">
        <f t="shared" si="2"/>
        <v>1</v>
      </c>
      <c r="K16" s="22">
        <f t="shared" si="3"/>
        <v>1</v>
      </c>
    </row>
    <row r="17" spans="2:11" ht="18" customHeight="1" x14ac:dyDescent="0.25">
      <c r="B17" s="27" t="s">
        <v>19</v>
      </c>
      <c r="C17" s="21">
        <v>31</v>
      </c>
      <c r="D17" s="21">
        <v>30</v>
      </c>
      <c r="E17" s="21">
        <v>25</v>
      </c>
      <c r="F17" s="21">
        <v>25</v>
      </c>
      <c r="G17" s="21">
        <v>25</v>
      </c>
      <c r="H17" s="22">
        <f t="shared" si="0"/>
        <v>0.83333333333333337</v>
      </c>
      <c r="I17" s="22">
        <f t="shared" si="1"/>
        <v>0.83333333333333337</v>
      </c>
      <c r="J17" s="22">
        <f t="shared" si="2"/>
        <v>1</v>
      </c>
      <c r="K17" s="22">
        <f t="shared" si="3"/>
        <v>1</v>
      </c>
    </row>
    <row r="18" spans="2:11" ht="18" customHeight="1" x14ac:dyDescent="0.25">
      <c r="B18" s="27" t="s">
        <v>20</v>
      </c>
      <c r="C18" s="21">
        <v>20</v>
      </c>
      <c r="D18" s="21">
        <v>20</v>
      </c>
      <c r="E18" s="21">
        <v>19</v>
      </c>
      <c r="F18" s="21">
        <v>19</v>
      </c>
      <c r="G18" s="21">
        <v>19</v>
      </c>
      <c r="H18" s="22">
        <f t="shared" si="0"/>
        <v>0.95</v>
      </c>
      <c r="I18" s="22">
        <f t="shared" si="1"/>
        <v>0.95</v>
      </c>
      <c r="J18" s="22">
        <f t="shared" si="2"/>
        <v>1</v>
      </c>
      <c r="K18" s="22">
        <f t="shared" si="3"/>
        <v>1</v>
      </c>
    </row>
    <row r="19" spans="2:11" ht="18" customHeight="1" x14ac:dyDescent="0.25">
      <c r="B19" s="27" t="s">
        <v>21</v>
      </c>
      <c r="C19" s="21">
        <v>22</v>
      </c>
      <c r="D19" s="21">
        <v>22</v>
      </c>
      <c r="E19" s="21">
        <v>22</v>
      </c>
      <c r="F19" s="21">
        <v>22</v>
      </c>
      <c r="G19" s="21">
        <v>22</v>
      </c>
      <c r="H19" s="22">
        <f t="shared" si="0"/>
        <v>1</v>
      </c>
      <c r="I19" s="22">
        <f t="shared" si="1"/>
        <v>1</v>
      </c>
      <c r="J19" s="22">
        <f t="shared" si="2"/>
        <v>1</v>
      </c>
      <c r="K19" s="22">
        <f t="shared" si="3"/>
        <v>1</v>
      </c>
    </row>
    <row r="20" spans="2:11" ht="18" customHeight="1" x14ac:dyDescent="0.25">
      <c r="B20" s="27" t="s">
        <v>22</v>
      </c>
      <c r="C20" s="21">
        <v>225</v>
      </c>
      <c r="D20" s="21">
        <v>220</v>
      </c>
      <c r="E20" s="21">
        <v>204</v>
      </c>
      <c r="F20" s="21">
        <v>204</v>
      </c>
      <c r="G20" s="21">
        <v>207</v>
      </c>
      <c r="H20" s="22">
        <f t="shared" si="0"/>
        <v>0.92727272727272725</v>
      </c>
      <c r="I20" s="22">
        <f t="shared" si="1"/>
        <v>0.92727272727272725</v>
      </c>
      <c r="J20" s="22">
        <f t="shared" si="2"/>
        <v>1</v>
      </c>
      <c r="K20" s="22">
        <f t="shared" si="3"/>
        <v>0.98550724637681164</v>
      </c>
    </row>
    <row r="21" spans="2:11" ht="18" customHeight="1" x14ac:dyDescent="0.25">
      <c r="B21" s="27" t="s">
        <v>23</v>
      </c>
      <c r="C21" s="21">
        <v>47</v>
      </c>
      <c r="D21" s="21">
        <v>47</v>
      </c>
      <c r="E21" s="21">
        <v>45</v>
      </c>
      <c r="F21" s="21">
        <v>45</v>
      </c>
      <c r="G21" s="21">
        <v>45</v>
      </c>
      <c r="H21" s="22">
        <f t="shared" si="0"/>
        <v>0.95744680851063835</v>
      </c>
      <c r="I21" s="22">
        <f t="shared" si="1"/>
        <v>0.95744680851063835</v>
      </c>
      <c r="J21" s="22">
        <f t="shared" si="2"/>
        <v>1</v>
      </c>
      <c r="K21" s="22">
        <f t="shared" si="3"/>
        <v>1</v>
      </c>
    </row>
    <row r="22" spans="2:11" ht="18" customHeight="1" x14ac:dyDescent="0.25">
      <c r="B22" s="27" t="s">
        <v>24</v>
      </c>
      <c r="C22" s="21">
        <v>42</v>
      </c>
      <c r="D22" s="21">
        <v>42</v>
      </c>
      <c r="E22" s="21">
        <v>40</v>
      </c>
      <c r="F22" s="21">
        <v>40</v>
      </c>
      <c r="G22" s="21">
        <v>40</v>
      </c>
      <c r="H22" s="22">
        <f t="shared" si="0"/>
        <v>0.95238095238095233</v>
      </c>
      <c r="I22" s="22">
        <f t="shared" si="1"/>
        <v>0.95238095238095233</v>
      </c>
      <c r="J22" s="22">
        <f t="shared" si="2"/>
        <v>1</v>
      </c>
      <c r="K22" s="22">
        <f t="shared" si="3"/>
        <v>1</v>
      </c>
    </row>
    <row r="23" spans="2:11" ht="18" customHeight="1" x14ac:dyDescent="0.25">
      <c r="B23" s="27" t="s">
        <v>33</v>
      </c>
      <c r="C23" s="21">
        <v>3</v>
      </c>
      <c r="D23" s="21">
        <v>3</v>
      </c>
      <c r="E23" s="21">
        <v>2</v>
      </c>
      <c r="F23" s="21">
        <v>2</v>
      </c>
      <c r="G23" s="21">
        <v>2</v>
      </c>
      <c r="H23" s="22">
        <f t="shared" si="0"/>
        <v>0.66666666666666663</v>
      </c>
      <c r="I23" s="22">
        <f t="shared" si="1"/>
        <v>0.66666666666666663</v>
      </c>
      <c r="J23" s="22">
        <f t="shared" si="2"/>
        <v>1</v>
      </c>
      <c r="K23" s="22">
        <f t="shared" si="3"/>
        <v>1</v>
      </c>
    </row>
    <row r="24" spans="2:11" ht="18" customHeight="1" x14ac:dyDescent="0.25">
      <c r="B24" s="27" t="s">
        <v>25</v>
      </c>
      <c r="C24" s="21">
        <v>17</v>
      </c>
      <c r="D24" s="21">
        <v>17</v>
      </c>
      <c r="E24" s="21">
        <v>17</v>
      </c>
      <c r="F24" s="21">
        <v>17</v>
      </c>
      <c r="G24" s="21">
        <v>17</v>
      </c>
      <c r="H24" s="22">
        <f t="shared" si="0"/>
        <v>1</v>
      </c>
      <c r="I24" s="22">
        <f t="shared" si="1"/>
        <v>1</v>
      </c>
      <c r="J24" s="22">
        <f t="shared" si="2"/>
        <v>1</v>
      </c>
      <c r="K24" s="22">
        <f t="shared" si="3"/>
        <v>1</v>
      </c>
    </row>
    <row r="25" spans="2:11" ht="18" customHeight="1" x14ac:dyDescent="0.25">
      <c r="B25" s="27" t="s">
        <v>26</v>
      </c>
      <c r="C25" s="21">
        <v>7</v>
      </c>
      <c r="D25" s="21">
        <v>7</v>
      </c>
      <c r="E25" s="21">
        <v>7</v>
      </c>
      <c r="F25" s="21">
        <v>7</v>
      </c>
      <c r="G25" s="21">
        <v>7</v>
      </c>
      <c r="H25" s="22">
        <f t="shared" si="0"/>
        <v>1</v>
      </c>
      <c r="I25" s="22">
        <f t="shared" si="1"/>
        <v>1</v>
      </c>
      <c r="J25" s="22">
        <f t="shared" si="2"/>
        <v>1</v>
      </c>
      <c r="K25" s="22">
        <f t="shared" si="3"/>
        <v>1</v>
      </c>
    </row>
    <row r="26" spans="2:11" ht="18" customHeight="1" x14ac:dyDescent="0.25">
      <c r="B26" s="27" t="s">
        <v>27</v>
      </c>
      <c r="C26" s="21">
        <v>24</v>
      </c>
      <c r="D26" s="21">
        <v>24</v>
      </c>
      <c r="E26" s="21">
        <v>22</v>
      </c>
      <c r="F26" s="21">
        <v>22</v>
      </c>
      <c r="G26" s="21">
        <v>22</v>
      </c>
      <c r="H26" s="22">
        <f t="shared" si="0"/>
        <v>0.91666666666666663</v>
      </c>
      <c r="I26" s="22">
        <f t="shared" si="1"/>
        <v>0.91666666666666663</v>
      </c>
      <c r="J26" s="22">
        <f t="shared" si="2"/>
        <v>1</v>
      </c>
      <c r="K26" s="22">
        <f t="shared" si="3"/>
        <v>1</v>
      </c>
    </row>
    <row r="27" spans="2:11" ht="18" customHeight="1" x14ac:dyDescent="0.25">
      <c r="B27" s="27" t="s">
        <v>28</v>
      </c>
      <c r="C27" s="21">
        <v>56</v>
      </c>
      <c r="D27" s="21">
        <v>55</v>
      </c>
      <c r="E27" s="21">
        <v>48</v>
      </c>
      <c r="F27" s="21">
        <v>48</v>
      </c>
      <c r="G27" s="21">
        <v>48</v>
      </c>
      <c r="H27" s="22">
        <f t="shared" si="0"/>
        <v>0.87272727272727268</v>
      </c>
      <c r="I27" s="22">
        <f t="shared" si="1"/>
        <v>0.87272727272727268</v>
      </c>
      <c r="J27" s="22">
        <f t="shared" si="2"/>
        <v>1</v>
      </c>
      <c r="K27" s="22">
        <f t="shared" si="3"/>
        <v>1</v>
      </c>
    </row>
    <row r="28" spans="2:11" ht="18" customHeight="1" x14ac:dyDescent="0.25">
      <c r="B28" s="27" t="s">
        <v>29</v>
      </c>
      <c r="C28" s="21">
        <v>7</v>
      </c>
      <c r="D28" s="21">
        <v>7</v>
      </c>
      <c r="E28" s="21">
        <v>5</v>
      </c>
      <c r="F28" s="21">
        <v>5</v>
      </c>
      <c r="G28" s="21">
        <v>5</v>
      </c>
      <c r="H28" s="22">
        <f t="shared" si="0"/>
        <v>0.7142857142857143</v>
      </c>
      <c r="I28" s="22">
        <f t="shared" si="1"/>
        <v>0.7142857142857143</v>
      </c>
      <c r="J28" s="22">
        <f t="shared" si="2"/>
        <v>1</v>
      </c>
      <c r="K28" s="22">
        <f t="shared" si="3"/>
        <v>1</v>
      </c>
    </row>
    <row r="29" spans="2:11" ht="18" customHeight="1" x14ac:dyDescent="0.25">
      <c r="B29" s="27" t="s">
        <v>69</v>
      </c>
      <c r="C29" s="21">
        <v>4</v>
      </c>
      <c r="D29" s="21">
        <v>4</v>
      </c>
      <c r="E29" s="21">
        <v>4</v>
      </c>
      <c r="F29" s="21">
        <v>4</v>
      </c>
      <c r="G29" s="21">
        <v>4</v>
      </c>
      <c r="H29" s="22">
        <f t="shared" si="0"/>
        <v>1</v>
      </c>
      <c r="I29" s="22">
        <f t="shared" si="1"/>
        <v>1</v>
      </c>
      <c r="J29" s="22">
        <f t="shared" si="2"/>
        <v>1</v>
      </c>
      <c r="K29" s="22">
        <f t="shared" si="3"/>
        <v>1</v>
      </c>
    </row>
    <row r="30" spans="2:11" ht="18" customHeight="1" x14ac:dyDescent="0.25">
      <c r="B30" s="27" t="s">
        <v>30</v>
      </c>
      <c r="C30" s="21">
        <v>24</v>
      </c>
      <c r="D30" s="21">
        <v>23</v>
      </c>
      <c r="E30" s="21">
        <v>21</v>
      </c>
      <c r="F30" s="21">
        <v>21</v>
      </c>
      <c r="G30" s="21">
        <v>21</v>
      </c>
      <c r="H30" s="22">
        <f t="shared" si="0"/>
        <v>0.91304347826086951</v>
      </c>
      <c r="I30" s="22">
        <f t="shared" si="1"/>
        <v>0.91304347826086951</v>
      </c>
      <c r="J30" s="22">
        <f t="shared" si="2"/>
        <v>1</v>
      </c>
      <c r="K30" s="22">
        <f t="shared" si="3"/>
        <v>1</v>
      </c>
    </row>
    <row r="31" spans="2:11" ht="18" customHeight="1" x14ac:dyDescent="0.25">
      <c r="B31" s="27" t="s">
        <v>31</v>
      </c>
      <c r="C31" s="21">
        <v>5</v>
      </c>
      <c r="D31" s="21">
        <v>5</v>
      </c>
      <c r="E31" s="21">
        <v>5</v>
      </c>
      <c r="F31" s="21">
        <v>5</v>
      </c>
      <c r="G31" s="21">
        <v>5</v>
      </c>
      <c r="H31" s="22">
        <f t="shared" si="0"/>
        <v>1</v>
      </c>
      <c r="I31" s="22">
        <f t="shared" si="1"/>
        <v>1</v>
      </c>
      <c r="J31" s="22">
        <f t="shared" si="2"/>
        <v>1</v>
      </c>
      <c r="K31" s="22">
        <f t="shared" si="3"/>
        <v>1</v>
      </c>
    </row>
    <row r="32" spans="2:11" ht="18" customHeight="1" x14ac:dyDescent="0.25">
      <c r="B32" s="23" t="s">
        <v>7</v>
      </c>
      <c r="C32" s="24">
        <f t="shared" ref="C32:G32" si="4">SUM(C6:C31)</f>
        <v>754</v>
      </c>
      <c r="D32" s="24">
        <f t="shared" si="4"/>
        <v>739</v>
      </c>
      <c r="E32" s="24">
        <f t="shared" si="4"/>
        <v>666</v>
      </c>
      <c r="F32" s="24">
        <f t="shared" si="4"/>
        <v>666</v>
      </c>
      <c r="G32" s="24">
        <f t="shared" si="4"/>
        <v>670</v>
      </c>
      <c r="H32" s="25">
        <f t="shared" si="0"/>
        <v>0.9012178619756428</v>
      </c>
      <c r="I32" s="25">
        <f t="shared" si="1"/>
        <v>0.9012178619756428</v>
      </c>
      <c r="J32" s="25">
        <f t="shared" si="2"/>
        <v>1</v>
      </c>
      <c r="K32" s="25">
        <f t="shared" si="3"/>
        <v>0.99402985074626871</v>
      </c>
    </row>
    <row r="33" spans="2:11" ht="15" customHeight="1" x14ac:dyDescent="0.25">
      <c r="B33" s="63" t="s">
        <v>130</v>
      </c>
      <c r="C33" s="63"/>
      <c r="D33" s="63"/>
      <c r="E33" s="63"/>
      <c r="F33" s="63"/>
      <c r="G33" s="63"/>
      <c r="H33" s="63"/>
      <c r="I33" s="63"/>
      <c r="J33" s="63"/>
      <c r="K33" s="63"/>
    </row>
    <row r="34" spans="2:11" ht="12.75" customHeight="1" x14ac:dyDescent="0.25">
      <c r="B34" s="64" t="s">
        <v>131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2:11" ht="12.75" customHeight="1" x14ac:dyDescent="0.25">
      <c r="B35" s="55" t="s">
        <v>141</v>
      </c>
      <c r="C35" s="55"/>
      <c r="D35" s="55"/>
      <c r="E35" s="55"/>
      <c r="F35" s="55"/>
      <c r="G35" s="55"/>
      <c r="H35" s="55"/>
      <c r="I35" s="55"/>
      <c r="J35" s="55"/>
      <c r="K35" s="55"/>
    </row>
    <row r="36" spans="2:11" ht="12.75" customHeight="1" x14ac:dyDescent="0.25">
      <c r="B36" s="62" t="s">
        <v>132</v>
      </c>
      <c r="C36" s="62"/>
      <c r="D36" s="62"/>
      <c r="E36" s="62"/>
      <c r="F36" s="62"/>
      <c r="G36" s="62"/>
      <c r="H36" s="62"/>
      <c r="I36" s="62"/>
      <c r="J36" s="62"/>
      <c r="K36" s="62"/>
    </row>
    <row r="37" spans="2:11" ht="12.75" customHeight="1" x14ac:dyDescent="0.25">
      <c r="B37" s="62" t="s">
        <v>133</v>
      </c>
      <c r="C37" s="62"/>
      <c r="D37" s="62"/>
      <c r="E37" s="62"/>
      <c r="F37" s="62"/>
      <c r="G37" s="62"/>
      <c r="H37" s="62"/>
      <c r="I37" s="62"/>
      <c r="J37" s="62"/>
      <c r="K37" s="62"/>
    </row>
    <row r="38" spans="2:11" ht="21" customHeight="1" x14ac:dyDescent="0.25">
      <c r="B38" s="72" t="s">
        <v>138</v>
      </c>
      <c r="C38" s="13"/>
      <c r="D38" s="13"/>
      <c r="E38" s="13"/>
      <c r="F38" s="13"/>
      <c r="G38" s="13"/>
      <c r="H38" s="13"/>
      <c r="I38" s="13"/>
      <c r="J38" s="13"/>
      <c r="K38" s="13"/>
    </row>
  </sheetData>
  <sheetProtection algorithmName="SHA-512" hashValue="PVczKtmi4xyziApX4FSrr9PzzIkPc2idwMFUNx3020+M5fKCPOZzchXBgASKN31G90JE7zxXBm8nF5dYHC0zNg==" saltValue="Id3yIPZU6nD9qqB54wbYzg==" spinCount="100000" sheet="1" objects="1" scenarios="1"/>
  <mergeCells count="9">
    <mergeCell ref="B4:B5"/>
    <mergeCell ref="C4:F4"/>
    <mergeCell ref="G4:G5"/>
    <mergeCell ref="H4:K4"/>
    <mergeCell ref="B37:K37"/>
    <mergeCell ref="B33:K33"/>
    <mergeCell ref="B34:K34"/>
    <mergeCell ref="B35:K35"/>
    <mergeCell ref="B36:K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H23"/>
  <sheetViews>
    <sheetView showGridLines="0" zoomScaleNormal="100" workbookViewId="0">
      <selection activeCell="B20" sqref="B20"/>
    </sheetView>
  </sheetViews>
  <sheetFormatPr baseColWidth="10" defaultRowHeight="15" x14ac:dyDescent="0.25"/>
  <cols>
    <col min="2" max="2" width="47.5703125" customWidth="1"/>
    <col min="3" max="6" width="18.42578125" customWidth="1"/>
  </cols>
  <sheetData>
    <row r="2" spans="2:8" x14ac:dyDescent="0.25">
      <c r="B2" s="32" t="s">
        <v>78</v>
      </c>
    </row>
    <row r="3" spans="2:8" ht="21.75" customHeight="1" x14ac:dyDescent="0.25">
      <c r="B3" s="49" t="s">
        <v>137</v>
      </c>
    </row>
    <row r="4" spans="2:8" ht="24.75" customHeight="1" x14ac:dyDescent="0.25">
      <c r="B4" s="33" t="s">
        <v>104</v>
      </c>
      <c r="C4" s="14" t="s">
        <v>105</v>
      </c>
      <c r="F4" s="34"/>
      <c r="G4" s="34"/>
    </row>
    <row r="5" spans="2:8" x14ac:dyDescent="0.25">
      <c r="B5" s="35" t="s">
        <v>106</v>
      </c>
      <c r="C5" s="36">
        <v>4.315315</v>
      </c>
      <c r="D5" s="36"/>
      <c r="E5" s="36"/>
      <c r="F5" s="36"/>
    </row>
    <row r="6" spans="2:8" x14ac:dyDescent="0.25">
      <c r="B6" s="50" t="s">
        <v>107</v>
      </c>
      <c r="C6" s="51">
        <v>0.76576580000000005</v>
      </c>
      <c r="D6" s="36"/>
      <c r="E6" s="36"/>
      <c r="F6" s="36"/>
    </row>
    <row r="7" spans="2:8" x14ac:dyDescent="0.25">
      <c r="B7" s="35" t="s">
        <v>108</v>
      </c>
      <c r="C7" s="36">
        <v>7.7027029999999996</v>
      </c>
      <c r="D7" s="36"/>
      <c r="E7" s="36"/>
      <c r="F7" s="36"/>
    </row>
    <row r="8" spans="2:8" ht="23.25" customHeight="1" x14ac:dyDescent="0.25">
      <c r="B8" s="37" t="s">
        <v>124</v>
      </c>
      <c r="C8" s="38">
        <v>12.78378</v>
      </c>
      <c r="D8" s="39"/>
      <c r="E8" s="39"/>
      <c r="F8" s="39"/>
      <c r="G8" s="39"/>
    </row>
    <row r="9" spans="2:8" x14ac:dyDescent="0.25">
      <c r="B9" s="48" t="s">
        <v>136</v>
      </c>
      <c r="C9" s="40"/>
      <c r="D9" s="39"/>
      <c r="E9" s="39"/>
      <c r="F9" s="39"/>
      <c r="G9" s="39"/>
    </row>
    <row r="10" spans="2:8" ht="24" customHeight="1" x14ac:dyDescent="0.25">
      <c r="B10" s="73" t="s">
        <v>138</v>
      </c>
      <c r="C10" s="73"/>
      <c r="D10" s="39"/>
      <c r="E10" s="39"/>
      <c r="F10" s="39"/>
      <c r="G10" s="39"/>
    </row>
    <row r="13" spans="2:8" x14ac:dyDescent="0.25">
      <c r="B13" s="32" t="s">
        <v>122</v>
      </c>
    </row>
    <row r="14" spans="2:8" ht="18" customHeight="1" x14ac:dyDescent="0.25">
      <c r="B14" s="49" t="s">
        <v>109</v>
      </c>
    </row>
    <row r="15" spans="2:8" ht="20.25" customHeight="1" x14ac:dyDescent="0.25">
      <c r="B15" s="65" t="s">
        <v>110</v>
      </c>
      <c r="C15" s="67" t="s">
        <v>111</v>
      </c>
      <c r="D15" s="67"/>
      <c r="E15" s="67"/>
      <c r="F15" s="67"/>
      <c r="G15" s="68" t="s">
        <v>7</v>
      </c>
      <c r="H15" s="69" t="s">
        <v>112</v>
      </c>
    </row>
    <row r="16" spans="2:8" ht="40.5" customHeight="1" x14ac:dyDescent="0.25">
      <c r="B16" s="66"/>
      <c r="C16" s="41" t="s">
        <v>113</v>
      </c>
      <c r="D16" s="42" t="s">
        <v>114</v>
      </c>
      <c r="E16" s="43" t="s">
        <v>115</v>
      </c>
      <c r="F16" s="44" t="s">
        <v>116</v>
      </c>
      <c r="G16" s="68"/>
      <c r="H16" s="69"/>
    </row>
    <row r="17" spans="2:8" ht="54.75" customHeight="1" x14ac:dyDescent="0.25">
      <c r="B17" s="45" t="s">
        <v>117</v>
      </c>
      <c r="C17" s="46">
        <v>0</v>
      </c>
      <c r="D17" s="46">
        <v>52</v>
      </c>
      <c r="E17" s="46">
        <v>386</v>
      </c>
      <c r="F17" s="46">
        <v>228</v>
      </c>
      <c r="G17" s="46">
        <f t="shared" ref="G17:G21" si="0">SUM(C17:F17)</f>
        <v>666</v>
      </c>
      <c r="H17" s="47">
        <v>32.642642642642642</v>
      </c>
    </row>
    <row r="18" spans="2:8" ht="34.5" customHeight="1" x14ac:dyDescent="0.25">
      <c r="B18" s="52" t="s">
        <v>118</v>
      </c>
      <c r="C18" s="53">
        <v>0</v>
      </c>
      <c r="D18" s="53">
        <v>6</v>
      </c>
      <c r="E18" s="53">
        <v>223</v>
      </c>
      <c r="F18" s="53">
        <v>437</v>
      </c>
      <c r="G18" s="53">
        <f t="shared" si="0"/>
        <v>666</v>
      </c>
      <c r="H18" s="54">
        <v>36.471471471471475</v>
      </c>
    </row>
    <row r="19" spans="2:8" ht="34.5" customHeight="1" x14ac:dyDescent="0.25">
      <c r="B19" s="45" t="s">
        <v>119</v>
      </c>
      <c r="C19" s="46">
        <v>0</v>
      </c>
      <c r="D19" s="46">
        <v>33</v>
      </c>
      <c r="E19" s="46">
        <v>316</v>
      </c>
      <c r="F19" s="46">
        <v>317</v>
      </c>
      <c r="G19" s="46">
        <f t="shared" si="0"/>
        <v>666</v>
      </c>
      <c r="H19" s="47">
        <v>34.264264264264263</v>
      </c>
    </row>
    <row r="20" spans="2:8" ht="34.5" customHeight="1" x14ac:dyDescent="0.25">
      <c r="B20" s="52" t="s">
        <v>120</v>
      </c>
      <c r="C20" s="53">
        <v>0</v>
      </c>
      <c r="D20" s="53">
        <v>68</v>
      </c>
      <c r="E20" s="53">
        <v>325</v>
      </c>
      <c r="F20" s="53">
        <v>273</v>
      </c>
      <c r="G20" s="53">
        <f t="shared" si="0"/>
        <v>666</v>
      </c>
      <c r="H20" s="54">
        <v>33.078078078078079</v>
      </c>
    </row>
    <row r="21" spans="2:8" ht="34.5" customHeight="1" x14ac:dyDescent="0.25">
      <c r="B21" s="52" t="s">
        <v>121</v>
      </c>
      <c r="C21" s="53">
        <v>0</v>
      </c>
      <c r="D21" s="53">
        <v>40</v>
      </c>
      <c r="E21" s="53">
        <v>319</v>
      </c>
      <c r="F21" s="53">
        <v>307</v>
      </c>
      <c r="G21" s="53">
        <f t="shared" si="0"/>
        <v>666</v>
      </c>
      <c r="H21" s="54">
        <v>34.009009009009006</v>
      </c>
    </row>
    <row r="22" spans="2:8" ht="9.75" customHeight="1" x14ac:dyDescent="0.25"/>
    <row r="23" spans="2:8" ht="15" customHeight="1" x14ac:dyDescent="0.25">
      <c r="B23" s="74" t="s">
        <v>138</v>
      </c>
      <c r="C23" s="11"/>
    </row>
  </sheetData>
  <sheetProtection algorithmName="SHA-512" hashValue="ii6Ww9CKHxu9MDPV/j2hUhIJ7njq6RoiCLvM8xuqyL+h4c8oTj91j8pIcdSs+DRNDVdRyGOz+iLM9ZSeAs26gw==" saltValue="biV4mw7dRLI8Hw+bLJdEaA==" spinCount="100000" sheet="1" objects="1" scenarios="1"/>
  <mergeCells count="5">
    <mergeCell ref="B15:B16"/>
    <mergeCell ref="C15:F15"/>
    <mergeCell ref="G15:G16"/>
    <mergeCell ref="H15:H16"/>
    <mergeCell ref="B10:C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7F76"/>
  </sheetPr>
  <dimension ref="B2:O30"/>
  <sheetViews>
    <sheetView showGridLines="0" workbookViewId="0">
      <selection activeCell="B19" sqref="B19"/>
    </sheetView>
  </sheetViews>
  <sheetFormatPr baseColWidth="10" defaultRowHeight="15" x14ac:dyDescent="0.25"/>
  <cols>
    <col min="2" max="2" width="15.7109375" customWidth="1"/>
    <col min="3" max="3" width="19" customWidth="1"/>
    <col min="4" max="8" width="14.7109375" customWidth="1"/>
    <col min="14" max="14" width="11.85546875" bestFit="1" customWidth="1"/>
  </cols>
  <sheetData>
    <row r="2" spans="2:15" x14ac:dyDescent="0.25">
      <c r="B2" s="12" t="s">
        <v>123</v>
      </c>
      <c r="C2" s="10"/>
      <c r="D2" s="10"/>
      <c r="E2" s="10"/>
      <c r="F2" s="10"/>
      <c r="G2" s="10"/>
      <c r="H2" s="10"/>
    </row>
    <row r="3" spans="2:15" ht="18" customHeight="1" x14ac:dyDescent="0.25">
      <c r="B3" s="9" t="s">
        <v>103</v>
      </c>
      <c r="C3" s="10"/>
      <c r="D3" s="10"/>
      <c r="E3" s="10"/>
      <c r="F3" s="10"/>
      <c r="G3" s="10"/>
      <c r="H3" s="10"/>
    </row>
    <row r="4" spans="2:15" ht="52.5" customHeight="1" x14ac:dyDescent="0.25">
      <c r="B4" s="14" t="s">
        <v>32</v>
      </c>
      <c r="C4" s="14" t="s">
        <v>95</v>
      </c>
      <c r="D4" s="14" t="s">
        <v>100</v>
      </c>
      <c r="E4" s="14" t="s">
        <v>94</v>
      </c>
      <c r="F4" s="14" t="s">
        <v>85</v>
      </c>
      <c r="G4" s="14" t="s">
        <v>125</v>
      </c>
      <c r="H4" s="14" t="s">
        <v>126</v>
      </c>
      <c r="J4" s="6"/>
      <c r="K4" s="5"/>
      <c r="L4" s="5"/>
      <c r="M4" s="5"/>
      <c r="N4" s="5"/>
      <c r="O4" s="6"/>
    </row>
    <row r="5" spans="2:15" ht="18" customHeight="1" x14ac:dyDescent="0.25">
      <c r="B5" s="17" t="s">
        <v>1</v>
      </c>
      <c r="C5" s="18">
        <v>88</v>
      </c>
      <c r="D5" s="28">
        <v>163.18181818181819</v>
      </c>
      <c r="E5" s="28">
        <v>9.125</v>
      </c>
      <c r="F5" s="28">
        <v>173.36022727272729</v>
      </c>
      <c r="G5" s="28">
        <v>120</v>
      </c>
      <c r="H5" s="28">
        <v>212</v>
      </c>
      <c r="J5" s="7"/>
      <c r="K5" s="6"/>
      <c r="L5" s="6"/>
      <c r="M5" s="6"/>
      <c r="N5" s="6"/>
      <c r="O5" s="6"/>
    </row>
    <row r="6" spans="2:15" ht="18" customHeight="1" x14ac:dyDescent="0.25">
      <c r="B6" s="20" t="s">
        <v>2</v>
      </c>
      <c r="C6" s="21">
        <v>348</v>
      </c>
      <c r="D6" s="29">
        <v>169.2816091954023</v>
      </c>
      <c r="E6" s="29">
        <v>11.853448275862069</v>
      </c>
      <c r="F6" s="29">
        <v>181.84324712643681</v>
      </c>
      <c r="G6" s="29">
        <v>125</v>
      </c>
      <c r="H6" s="29">
        <v>240.35</v>
      </c>
      <c r="J6" s="7"/>
      <c r="K6" s="6"/>
      <c r="L6" s="6"/>
      <c r="M6" s="6"/>
      <c r="N6" s="6"/>
      <c r="O6" s="6"/>
    </row>
    <row r="7" spans="2:15" ht="18" customHeight="1" x14ac:dyDescent="0.25">
      <c r="B7" s="20" t="s">
        <v>3</v>
      </c>
      <c r="C7" s="21">
        <v>115</v>
      </c>
      <c r="D7" s="29">
        <v>172.95652173913041</v>
      </c>
      <c r="E7" s="29">
        <v>14.20869565217391</v>
      </c>
      <c r="F7" s="29">
        <v>188.17739130434779</v>
      </c>
      <c r="G7" s="29">
        <v>146</v>
      </c>
      <c r="H7" s="29">
        <v>244.95</v>
      </c>
      <c r="J7" s="7"/>
      <c r="K7" s="6"/>
      <c r="L7" s="6"/>
      <c r="M7" s="6"/>
      <c r="N7" s="6"/>
      <c r="O7" s="6"/>
    </row>
    <row r="8" spans="2:15" ht="18" customHeight="1" x14ac:dyDescent="0.25">
      <c r="B8" s="20" t="s">
        <v>4</v>
      </c>
      <c r="C8" s="21">
        <v>57</v>
      </c>
      <c r="D8" s="29">
        <v>173.33333333333329</v>
      </c>
      <c r="E8" s="29">
        <v>14.50877192982456</v>
      </c>
      <c r="F8" s="29">
        <v>188.4447368421053</v>
      </c>
      <c r="G8" s="29">
        <v>149</v>
      </c>
      <c r="H8" s="29">
        <v>263.35000000000002</v>
      </c>
      <c r="J8" s="7"/>
      <c r="K8" s="6"/>
      <c r="L8" s="6"/>
      <c r="M8" s="6"/>
      <c r="N8" s="6"/>
      <c r="O8" s="6"/>
    </row>
    <row r="9" spans="2:15" ht="18" customHeight="1" x14ac:dyDescent="0.25">
      <c r="B9" s="20" t="s">
        <v>5</v>
      </c>
      <c r="C9" s="21">
        <v>52</v>
      </c>
      <c r="D9" s="29">
        <v>181.92307692307691</v>
      </c>
      <c r="E9" s="29">
        <v>19.40384615384615</v>
      </c>
      <c r="F9" s="29">
        <v>201.875</v>
      </c>
      <c r="G9" s="29">
        <v>155</v>
      </c>
      <c r="H9" s="29">
        <v>229</v>
      </c>
      <c r="J9" s="7"/>
      <c r="K9" s="6"/>
      <c r="L9" s="6"/>
      <c r="M9" s="6"/>
      <c r="N9" s="6"/>
      <c r="O9" s="6"/>
    </row>
    <row r="10" spans="2:15" ht="18" customHeight="1" x14ac:dyDescent="0.25">
      <c r="B10" s="20" t="s">
        <v>6</v>
      </c>
      <c r="C10" s="21">
        <v>6</v>
      </c>
      <c r="D10" s="29">
        <v>171.66666666666671</v>
      </c>
      <c r="E10" s="29">
        <v>19.333333333333329</v>
      </c>
      <c r="F10" s="29">
        <v>196.6</v>
      </c>
      <c r="G10" s="29">
        <v>165</v>
      </c>
      <c r="H10" s="29">
        <v>257.60000000000002</v>
      </c>
      <c r="J10" s="7"/>
      <c r="K10" s="6"/>
      <c r="L10" s="6"/>
      <c r="M10" s="6"/>
      <c r="N10" s="6"/>
      <c r="O10" s="6"/>
    </row>
    <row r="11" spans="2:15" ht="18" customHeight="1" x14ac:dyDescent="0.25">
      <c r="B11" s="23" t="s">
        <v>7</v>
      </c>
      <c r="C11" s="24">
        <f>SUM(C5:C10)</f>
        <v>666</v>
      </c>
      <c r="D11" s="30">
        <v>170.47</v>
      </c>
      <c r="E11" s="30">
        <v>12.78</v>
      </c>
      <c r="F11" s="30">
        <v>184.08</v>
      </c>
      <c r="G11" s="30">
        <v>120</v>
      </c>
      <c r="H11" s="30">
        <v>263.35000000000002</v>
      </c>
      <c r="J11" s="7"/>
      <c r="K11" s="6"/>
      <c r="L11" s="6"/>
      <c r="M11" s="6"/>
      <c r="N11" s="6"/>
      <c r="O11" s="6"/>
    </row>
    <row r="12" spans="2:15" x14ac:dyDescent="0.25">
      <c r="B12" s="71" t="s">
        <v>101</v>
      </c>
      <c r="C12" s="71"/>
      <c r="D12" s="71"/>
      <c r="E12" s="71"/>
      <c r="F12" s="71"/>
      <c r="G12" s="71"/>
      <c r="H12" s="71"/>
      <c r="J12" s="6"/>
      <c r="K12" s="6"/>
      <c r="L12" s="6"/>
      <c r="M12" s="6"/>
      <c r="N12" s="6"/>
      <c r="O12" s="6"/>
    </row>
    <row r="13" spans="2:15" ht="33" customHeight="1" x14ac:dyDescent="0.25">
      <c r="B13" s="70" t="s">
        <v>139</v>
      </c>
      <c r="C13" s="70"/>
      <c r="D13" s="70"/>
      <c r="E13" s="70"/>
      <c r="F13" s="70"/>
      <c r="G13" s="70"/>
      <c r="H13" s="70"/>
      <c r="J13" s="6"/>
      <c r="K13" s="6"/>
      <c r="L13" s="6"/>
      <c r="M13" s="6"/>
      <c r="N13" s="6"/>
      <c r="O13" s="6"/>
    </row>
    <row r="14" spans="2:15" ht="24.75" customHeight="1" x14ac:dyDescent="0.25">
      <c r="B14" s="75" t="s">
        <v>140</v>
      </c>
      <c r="C14" s="75"/>
      <c r="D14" s="75"/>
      <c r="E14" s="75"/>
      <c r="F14" s="75"/>
      <c r="G14" s="75"/>
      <c r="H14" s="75"/>
      <c r="J14" s="6"/>
      <c r="K14" s="6"/>
      <c r="L14" s="6"/>
      <c r="M14" s="6"/>
      <c r="N14" s="6"/>
      <c r="O14" s="6"/>
    </row>
    <row r="15" spans="2:15" ht="24" customHeight="1" x14ac:dyDescent="0.25">
      <c r="B15" s="55" t="s">
        <v>102</v>
      </c>
      <c r="C15" s="55"/>
      <c r="D15" s="55"/>
      <c r="E15" s="55"/>
      <c r="F15" s="55"/>
      <c r="G15" s="55"/>
      <c r="H15" s="55"/>
      <c r="J15" s="6"/>
      <c r="K15" s="6"/>
      <c r="L15" s="6"/>
      <c r="M15" s="6"/>
      <c r="N15" s="6"/>
      <c r="O15" s="6"/>
    </row>
    <row r="16" spans="2:15" ht="12.75" customHeight="1" x14ac:dyDescent="0.25">
      <c r="B16" s="55" t="s">
        <v>134</v>
      </c>
      <c r="C16" s="55"/>
      <c r="D16" s="55"/>
      <c r="E16" s="55"/>
      <c r="F16" s="55"/>
      <c r="G16" s="55"/>
      <c r="H16" s="55"/>
      <c r="J16" s="6"/>
      <c r="K16" s="6"/>
      <c r="L16" s="6"/>
      <c r="M16" s="6"/>
      <c r="N16" s="6"/>
      <c r="O16" s="6"/>
    </row>
    <row r="17" spans="2:9" ht="12.75" customHeight="1" x14ac:dyDescent="0.25">
      <c r="B17" s="55" t="s">
        <v>135</v>
      </c>
      <c r="C17" s="55"/>
      <c r="D17" s="55"/>
      <c r="E17" s="55"/>
      <c r="F17" s="55"/>
      <c r="G17" s="55"/>
      <c r="H17" s="55"/>
    </row>
    <row r="18" spans="2:9" ht="30" customHeight="1" x14ac:dyDescent="0.25">
      <c r="B18" s="73" t="s">
        <v>138</v>
      </c>
      <c r="C18" s="73"/>
      <c r="D18" s="73"/>
      <c r="E18" s="73"/>
      <c r="F18" s="73"/>
      <c r="G18" s="73"/>
      <c r="H18" s="73"/>
    </row>
    <row r="22" spans="2:9" x14ac:dyDescent="0.25">
      <c r="I22" s="3"/>
    </row>
    <row r="23" spans="2:9" x14ac:dyDescent="0.25">
      <c r="I23" s="3"/>
    </row>
    <row r="24" spans="2:9" x14ac:dyDescent="0.25">
      <c r="I24" s="3"/>
    </row>
    <row r="25" spans="2:9" x14ac:dyDescent="0.25">
      <c r="I25" s="3"/>
    </row>
    <row r="26" spans="2:9" x14ac:dyDescent="0.25">
      <c r="I26" s="3"/>
    </row>
    <row r="27" spans="2:9" x14ac:dyDescent="0.25">
      <c r="I27" s="3"/>
    </row>
    <row r="28" spans="2:9" x14ac:dyDescent="0.25">
      <c r="I28" s="3"/>
    </row>
    <row r="29" spans="2:9" x14ac:dyDescent="0.25">
      <c r="I29" s="3"/>
    </row>
    <row r="30" spans="2:9" x14ac:dyDescent="0.25">
      <c r="I30" s="3"/>
    </row>
  </sheetData>
  <sheetProtection algorithmName="SHA-512" hashValue="hpqSNi6pGl7oBiCG3+gd8HtV1niW84TQEM+HF34ZadO0jO3d6kT6vadIpA4OFOw+Fo0dnuqBxKNkQyDVxzFsuA==" saltValue="sDb4HfZyw+7N4Rz6Ocy4EA==" spinCount="100000" sheet="1" objects="1" scenarios="1"/>
  <mergeCells count="7">
    <mergeCell ref="B18:H18"/>
    <mergeCell ref="B17:H17"/>
    <mergeCell ref="B13:H13"/>
    <mergeCell ref="B15:H15"/>
    <mergeCell ref="B12:H12"/>
    <mergeCell ref="B16:H16"/>
    <mergeCell ref="B14:H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48" workbookViewId="0">
      <selection activeCell="B63" sqref="B63:G69"/>
    </sheetView>
  </sheetViews>
  <sheetFormatPr baseColWidth="10" defaultRowHeight="15" x14ac:dyDescent="0.25"/>
  <sheetData>
    <row r="1" spans="1:10" x14ac:dyDescent="0.25"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</row>
    <row r="2" spans="1:10" x14ac:dyDescent="0.25">
      <c r="A2">
        <v>2</v>
      </c>
      <c r="B2">
        <v>344</v>
      </c>
      <c r="C2">
        <v>234</v>
      </c>
      <c r="D2">
        <v>229</v>
      </c>
      <c r="E2">
        <v>229</v>
      </c>
      <c r="F2">
        <v>241</v>
      </c>
      <c r="G2">
        <v>95.02</v>
      </c>
    </row>
    <row r="3" spans="1:10" x14ac:dyDescent="0.25">
      <c r="A3">
        <v>3</v>
      </c>
      <c r="B3">
        <v>170</v>
      </c>
      <c r="C3">
        <v>125</v>
      </c>
      <c r="D3">
        <v>122</v>
      </c>
      <c r="E3">
        <v>122</v>
      </c>
      <c r="F3">
        <v>126</v>
      </c>
      <c r="G3">
        <v>96.83</v>
      </c>
    </row>
    <row r="4" spans="1:10" x14ac:dyDescent="0.25">
      <c r="A4">
        <v>4</v>
      </c>
      <c r="B4">
        <v>164</v>
      </c>
      <c r="C4">
        <v>117</v>
      </c>
      <c r="D4">
        <v>98</v>
      </c>
      <c r="E4">
        <v>98</v>
      </c>
      <c r="F4">
        <v>122</v>
      </c>
      <c r="G4">
        <v>80.33</v>
      </c>
    </row>
    <row r="5" spans="1:10" x14ac:dyDescent="0.25">
      <c r="A5">
        <v>5</v>
      </c>
      <c r="B5">
        <v>113</v>
      </c>
      <c r="C5">
        <v>89</v>
      </c>
      <c r="D5">
        <v>79</v>
      </c>
      <c r="E5">
        <v>79</v>
      </c>
      <c r="F5">
        <v>91</v>
      </c>
      <c r="G5">
        <v>86.81</v>
      </c>
    </row>
    <row r="6" spans="1:10" x14ac:dyDescent="0.25">
      <c r="A6">
        <v>6</v>
      </c>
      <c r="B6">
        <v>32</v>
      </c>
      <c r="C6">
        <v>22</v>
      </c>
      <c r="D6">
        <v>15</v>
      </c>
      <c r="E6">
        <v>15</v>
      </c>
      <c r="F6">
        <v>25</v>
      </c>
      <c r="G6">
        <v>60</v>
      </c>
    </row>
    <row r="7" spans="1:10" x14ac:dyDescent="0.25">
      <c r="A7">
        <v>7</v>
      </c>
      <c r="B7">
        <v>5</v>
      </c>
      <c r="C7">
        <v>3</v>
      </c>
      <c r="D7">
        <v>3</v>
      </c>
      <c r="E7">
        <v>3</v>
      </c>
      <c r="F7">
        <v>3</v>
      </c>
      <c r="G7">
        <v>100</v>
      </c>
    </row>
    <row r="8" spans="1:10" x14ac:dyDescent="0.25">
      <c r="A8" t="s">
        <v>7</v>
      </c>
      <c r="B8">
        <v>828</v>
      </c>
      <c r="C8">
        <v>590</v>
      </c>
      <c r="D8">
        <v>546</v>
      </c>
      <c r="E8">
        <v>546</v>
      </c>
      <c r="F8">
        <v>608</v>
      </c>
      <c r="G8">
        <v>89.8</v>
      </c>
    </row>
    <row r="11" spans="1:10" x14ac:dyDescent="0.25">
      <c r="B11" t="s">
        <v>34</v>
      </c>
      <c r="C11" t="s">
        <v>35</v>
      </c>
      <c r="D11" t="s">
        <v>36</v>
      </c>
      <c r="E11" t="s">
        <v>37</v>
      </c>
      <c r="F11" t="s">
        <v>38</v>
      </c>
      <c r="G11" t="s">
        <v>40</v>
      </c>
      <c r="H11" t="s">
        <v>41</v>
      </c>
      <c r="I11" t="s">
        <v>39</v>
      </c>
      <c r="J11" t="s">
        <v>42</v>
      </c>
    </row>
    <row r="12" spans="1:10" x14ac:dyDescent="0.25">
      <c r="A12">
        <v>2</v>
      </c>
      <c r="B12">
        <v>344</v>
      </c>
      <c r="C12">
        <v>234</v>
      </c>
      <c r="D12">
        <v>229</v>
      </c>
      <c r="E12">
        <v>229</v>
      </c>
      <c r="F12">
        <v>241</v>
      </c>
      <c r="G12">
        <v>1</v>
      </c>
      <c r="H12">
        <v>1</v>
      </c>
      <c r="I12">
        <v>1</v>
      </c>
      <c r="J12">
        <v>1</v>
      </c>
    </row>
    <row r="13" spans="1:10" x14ac:dyDescent="0.25">
      <c r="A13">
        <v>3</v>
      </c>
      <c r="B13">
        <v>170</v>
      </c>
      <c r="C13">
        <v>125</v>
      </c>
      <c r="D13">
        <v>122</v>
      </c>
      <c r="E13">
        <v>122</v>
      </c>
      <c r="F13">
        <v>126</v>
      </c>
      <c r="G13">
        <v>1</v>
      </c>
      <c r="H13">
        <v>1</v>
      </c>
      <c r="I13">
        <v>1</v>
      </c>
      <c r="J13">
        <v>1</v>
      </c>
    </row>
    <row r="14" spans="1:10" x14ac:dyDescent="0.25">
      <c r="A14">
        <v>4</v>
      </c>
      <c r="B14">
        <v>164</v>
      </c>
      <c r="C14">
        <v>117</v>
      </c>
      <c r="D14">
        <v>98</v>
      </c>
      <c r="E14">
        <v>98</v>
      </c>
      <c r="F14">
        <v>122</v>
      </c>
      <c r="G14">
        <v>0.8</v>
      </c>
      <c r="H14">
        <v>0.8</v>
      </c>
      <c r="I14">
        <v>1</v>
      </c>
      <c r="J14">
        <v>0.8</v>
      </c>
    </row>
    <row r="15" spans="1:10" x14ac:dyDescent="0.25">
      <c r="A15">
        <v>5</v>
      </c>
      <c r="B15">
        <v>113</v>
      </c>
      <c r="C15">
        <v>89</v>
      </c>
      <c r="D15">
        <v>79</v>
      </c>
      <c r="E15">
        <v>79</v>
      </c>
      <c r="F15">
        <v>91</v>
      </c>
      <c r="G15">
        <v>0.9</v>
      </c>
      <c r="H15">
        <v>0.9</v>
      </c>
      <c r="I15">
        <v>1</v>
      </c>
      <c r="J15">
        <v>0.9</v>
      </c>
    </row>
    <row r="16" spans="1:10" x14ac:dyDescent="0.25">
      <c r="A16">
        <v>6</v>
      </c>
      <c r="B16">
        <v>32</v>
      </c>
      <c r="C16">
        <v>22</v>
      </c>
      <c r="D16">
        <v>15</v>
      </c>
      <c r="E16">
        <v>15</v>
      </c>
      <c r="F16">
        <v>25</v>
      </c>
      <c r="G16">
        <v>0.7</v>
      </c>
      <c r="H16">
        <v>0.7</v>
      </c>
      <c r="I16">
        <v>1</v>
      </c>
      <c r="J16">
        <v>0.6</v>
      </c>
    </row>
    <row r="17" spans="1:14" x14ac:dyDescent="0.25">
      <c r="A17">
        <v>7</v>
      </c>
      <c r="B17">
        <v>5</v>
      </c>
      <c r="C17">
        <v>3</v>
      </c>
      <c r="D17">
        <v>3</v>
      </c>
      <c r="E17">
        <v>3</v>
      </c>
      <c r="F17">
        <v>3</v>
      </c>
      <c r="G17">
        <v>1</v>
      </c>
      <c r="H17">
        <v>1</v>
      </c>
      <c r="I17">
        <v>1</v>
      </c>
      <c r="J17">
        <v>1</v>
      </c>
    </row>
    <row r="18" spans="1:14" x14ac:dyDescent="0.25">
      <c r="A18" t="s">
        <v>7</v>
      </c>
      <c r="B18">
        <v>828</v>
      </c>
      <c r="C18">
        <v>590</v>
      </c>
      <c r="D18">
        <v>546</v>
      </c>
      <c r="E18">
        <v>546</v>
      </c>
      <c r="F18">
        <v>608</v>
      </c>
      <c r="G18">
        <v>0.9</v>
      </c>
      <c r="H18">
        <v>0.9</v>
      </c>
      <c r="I18">
        <v>1</v>
      </c>
      <c r="J18">
        <v>0.9</v>
      </c>
    </row>
    <row r="20" spans="1:14" x14ac:dyDescent="0.25">
      <c r="B20" t="s">
        <v>34</v>
      </c>
      <c r="C20" t="s">
        <v>35</v>
      </c>
      <c r="D20" t="s">
        <v>36</v>
      </c>
      <c r="E20" t="s">
        <v>37</v>
      </c>
      <c r="F20" t="s">
        <v>38</v>
      </c>
      <c r="G20" t="s">
        <v>40</v>
      </c>
      <c r="H20" t="s">
        <v>41</v>
      </c>
      <c r="I20" t="s">
        <v>39</v>
      </c>
      <c r="J20" t="s">
        <v>42</v>
      </c>
    </row>
    <row r="21" spans="1:14" x14ac:dyDescent="0.25">
      <c r="A21">
        <v>2</v>
      </c>
      <c r="B21">
        <v>344</v>
      </c>
      <c r="C21">
        <v>234</v>
      </c>
      <c r="D21">
        <v>229</v>
      </c>
      <c r="E21">
        <v>229</v>
      </c>
      <c r="F21">
        <v>241</v>
      </c>
      <c r="G21">
        <v>0.97863250000000002</v>
      </c>
      <c r="H21">
        <v>0.97863250000000002</v>
      </c>
      <c r="I21">
        <v>1</v>
      </c>
      <c r="J21">
        <v>0.95020749999999998</v>
      </c>
    </row>
    <row r="22" spans="1:14" x14ac:dyDescent="0.25">
      <c r="A22">
        <v>3</v>
      </c>
      <c r="B22">
        <v>170</v>
      </c>
      <c r="C22">
        <v>125</v>
      </c>
      <c r="D22">
        <v>122</v>
      </c>
      <c r="E22">
        <v>122</v>
      </c>
      <c r="F22">
        <v>126</v>
      </c>
      <c r="G22">
        <v>0.97599999999999998</v>
      </c>
      <c r="H22">
        <v>0.97599999999999998</v>
      </c>
      <c r="I22">
        <v>1</v>
      </c>
      <c r="J22">
        <v>0.96825399999999995</v>
      </c>
    </row>
    <row r="23" spans="1:14" x14ac:dyDescent="0.25">
      <c r="A23">
        <v>4</v>
      </c>
      <c r="B23">
        <v>164</v>
      </c>
      <c r="C23">
        <v>117</v>
      </c>
      <c r="D23">
        <v>98</v>
      </c>
      <c r="E23">
        <v>98</v>
      </c>
      <c r="F23">
        <v>122</v>
      </c>
      <c r="G23">
        <v>0.83760679999999998</v>
      </c>
      <c r="H23">
        <v>0.83760679999999998</v>
      </c>
      <c r="I23">
        <v>1</v>
      </c>
      <c r="J23">
        <v>0.80327870000000001</v>
      </c>
    </row>
    <row r="24" spans="1:14" x14ac:dyDescent="0.25">
      <c r="A24">
        <v>5</v>
      </c>
      <c r="B24">
        <v>113</v>
      </c>
      <c r="C24">
        <v>89</v>
      </c>
      <c r="D24">
        <v>79</v>
      </c>
      <c r="E24">
        <v>79</v>
      </c>
      <c r="F24">
        <v>91</v>
      </c>
      <c r="G24">
        <v>0.8876404</v>
      </c>
      <c r="H24">
        <v>0.8876404</v>
      </c>
      <c r="I24">
        <v>1</v>
      </c>
      <c r="J24">
        <v>0.86813189999999996</v>
      </c>
    </row>
    <row r="25" spans="1:14" x14ac:dyDescent="0.25">
      <c r="A25">
        <v>6</v>
      </c>
      <c r="B25">
        <v>32</v>
      </c>
      <c r="C25">
        <v>22</v>
      </c>
      <c r="D25">
        <v>15</v>
      </c>
      <c r="E25">
        <v>15</v>
      </c>
      <c r="F25">
        <v>25</v>
      </c>
      <c r="G25">
        <v>0.68181820000000004</v>
      </c>
      <c r="H25">
        <v>0.68181820000000004</v>
      </c>
      <c r="I25">
        <v>1</v>
      </c>
      <c r="J25">
        <v>0.6</v>
      </c>
    </row>
    <row r="26" spans="1:14" x14ac:dyDescent="0.25">
      <c r="A26">
        <v>7</v>
      </c>
      <c r="B26">
        <v>5</v>
      </c>
      <c r="C26">
        <v>3</v>
      </c>
      <c r="D26">
        <v>3</v>
      </c>
      <c r="E26">
        <v>3</v>
      </c>
      <c r="F26">
        <v>3</v>
      </c>
      <c r="G26">
        <v>1</v>
      </c>
      <c r="H26">
        <v>1</v>
      </c>
      <c r="I26">
        <v>1</v>
      </c>
      <c r="J26">
        <v>1</v>
      </c>
    </row>
    <row r="27" spans="1:14" x14ac:dyDescent="0.25">
      <c r="A27" t="s">
        <v>7</v>
      </c>
      <c r="B27">
        <v>828</v>
      </c>
      <c r="C27">
        <v>590</v>
      </c>
      <c r="D27">
        <v>546</v>
      </c>
      <c r="E27">
        <v>546</v>
      </c>
      <c r="F27">
        <v>608</v>
      </c>
      <c r="G27">
        <v>0.92542369999999996</v>
      </c>
      <c r="H27">
        <v>0.92542369999999996</v>
      </c>
      <c r="I27">
        <v>1</v>
      </c>
      <c r="J27">
        <v>0.89802630000000006</v>
      </c>
    </row>
    <row r="31" spans="1:14" x14ac:dyDescent="0.25">
      <c r="A31" t="s">
        <v>43</v>
      </c>
      <c r="B31">
        <v>9</v>
      </c>
      <c r="C31">
        <v>6</v>
      </c>
      <c r="D31">
        <v>5</v>
      </c>
      <c r="E31">
        <v>5</v>
      </c>
      <c r="F31">
        <v>7</v>
      </c>
      <c r="G31">
        <v>0.83333330000000005</v>
      </c>
      <c r="H31">
        <v>0.83333330000000005</v>
      </c>
      <c r="I31">
        <v>1</v>
      </c>
      <c r="J31">
        <v>0.71428570000000002</v>
      </c>
      <c r="K31">
        <v>7</v>
      </c>
      <c r="L31" t="str">
        <f>IF(F31=K31,"ok","falso")</f>
        <v>ok</v>
      </c>
      <c r="M31" s="1" t="s">
        <v>8</v>
      </c>
      <c r="N31" t="str">
        <f>IF(A31=M31,"ok","falso")</f>
        <v>ok</v>
      </c>
    </row>
    <row r="32" spans="1:14" x14ac:dyDescent="0.25">
      <c r="A32" t="s">
        <v>44</v>
      </c>
      <c r="B32">
        <v>21</v>
      </c>
      <c r="C32">
        <v>6</v>
      </c>
      <c r="D32">
        <v>6</v>
      </c>
      <c r="E32">
        <v>6</v>
      </c>
      <c r="F32">
        <v>6</v>
      </c>
      <c r="G32">
        <v>1</v>
      </c>
      <c r="H32">
        <v>1</v>
      </c>
      <c r="I32">
        <v>1</v>
      </c>
      <c r="J32">
        <v>1</v>
      </c>
      <c r="K32">
        <v>6</v>
      </c>
      <c r="L32" t="str">
        <f t="shared" ref="L32:L57" si="0">IF(F32=K32,"ok","falso")</f>
        <v>ok</v>
      </c>
      <c r="M32" s="1" t="s">
        <v>9</v>
      </c>
      <c r="N32" t="str">
        <f t="shared" ref="N32:N57" si="1">IF(A32=M32,"ok","falso")</f>
        <v>ok</v>
      </c>
    </row>
    <row r="33" spans="1:14" x14ac:dyDescent="0.25">
      <c r="A33" t="s">
        <v>45</v>
      </c>
      <c r="B33">
        <v>8</v>
      </c>
      <c r="C33">
        <v>6</v>
      </c>
      <c r="D33">
        <v>6</v>
      </c>
      <c r="E33">
        <v>6</v>
      </c>
      <c r="F33">
        <v>6</v>
      </c>
      <c r="G33">
        <v>1</v>
      </c>
      <c r="H33">
        <v>1</v>
      </c>
      <c r="I33">
        <v>1</v>
      </c>
      <c r="J33">
        <v>1</v>
      </c>
      <c r="K33">
        <v>6</v>
      </c>
      <c r="L33" t="str">
        <f t="shared" si="0"/>
        <v>ok</v>
      </c>
      <c r="M33" s="1" t="s">
        <v>10</v>
      </c>
      <c r="N33" t="str">
        <f t="shared" si="1"/>
        <v>ok</v>
      </c>
    </row>
    <row r="34" spans="1:14" x14ac:dyDescent="0.25">
      <c r="A34" t="s">
        <v>46</v>
      </c>
      <c r="B34">
        <v>49</v>
      </c>
      <c r="C34">
        <v>44</v>
      </c>
      <c r="D34">
        <v>41</v>
      </c>
      <c r="E34">
        <v>41</v>
      </c>
      <c r="F34">
        <v>45</v>
      </c>
      <c r="G34">
        <v>0.93181820000000004</v>
      </c>
      <c r="H34">
        <v>0.93181820000000004</v>
      </c>
      <c r="I34">
        <v>1</v>
      </c>
      <c r="J34">
        <v>0.91111109999999995</v>
      </c>
      <c r="K34">
        <v>45</v>
      </c>
      <c r="L34" t="str">
        <f t="shared" si="0"/>
        <v>ok</v>
      </c>
      <c r="M34" s="1" t="s">
        <v>11</v>
      </c>
      <c r="N34" t="str">
        <f t="shared" si="1"/>
        <v>ok</v>
      </c>
    </row>
    <row r="35" spans="1:14" x14ac:dyDescent="0.25">
      <c r="A35" t="s">
        <v>47</v>
      </c>
      <c r="B35">
        <v>34</v>
      </c>
      <c r="C35">
        <v>14</v>
      </c>
      <c r="D35">
        <v>8</v>
      </c>
      <c r="E35">
        <v>8</v>
      </c>
      <c r="F35">
        <v>16</v>
      </c>
      <c r="G35">
        <v>0.57142859999999995</v>
      </c>
      <c r="H35">
        <v>0.57142859999999995</v>
      </c>
      <c r="I35">
        <v>1</v>
      </c>
      <c r="J35">
        <v>0.5</v>
      </c>
      <c r="K35">
        <v>16</v>
      </c>
      <c r="L35" t="str">
        <f t="shared" si="0"/>
        <v>ok</v>
      </c>
      <c r="M35" s="1" t="s">
        <v>12</v>
      </c>
      <c r="N35" t="str">
        <f t="shared" si="1"/>
        <v>ok</v>
      </c>
    </row>
    <row r="36" spans="1:14" x14ac:dyDescent="0.25">
      <c r="A36" t="s">
        <v>48</v>
      </c>
      <c r="B36">
        <v>28</v>
      </c>
      <c r="C36">
        <v>19</v>
      </c>
      <c r="D36">
        <v>19</v>
      </c>
      <c r="E36">
        <v>19</v>
      </c>
      <c r="F36">
        <v>21</v>
      </c>
      <c r="G36">
        <v>1</v>
      </c>
      <c r="H36">
        <v>1</v>
      </c>
      <c r="I36">
        <v>1</v>
      </c>
      <c r="J36">
        <v>0.90476190000000001</v>
      </c>
      <c r="K36">
        <v>21</v>
      </c>
      <c r="L36" t="str">
        <f t="shared" si="0"/>
        <v>ok</v>
      </c>
      <c r="M36" s="1" t="s">
        <v>13</v>
      </c>
      <c r="N36" t="str">
        <f t="shared" si="1"/>
        <v>ok</v>
      </c>
    </row>
    <row r="37" spans="1:14" x14ac:dyDescent="0.25">
      <c r="A37" t="s">
        <v>49</v>
      </c>
      <c r="B37">
        <v>22</v>
      </c>
      <c r="C37">
        <v>16</v>
      </c>
      <c r="D37">
        <v>14</v>
      </c>
      <c r="E37">
        <v>14</v>
      </c>
      <c r="F37">
        <v>17</v>
      </c>
      <c r="G37">
        <v>0.875</v>
      </c>
      <c r="H37">
        <v>0.875</v>
      </c>
      <c r="I37">
        <v>1</v>
      </c>
      <c r="J37">
        <v>0.82352939999999997</v>
      </c>
      <c r="K37">
        <v>17</v>
      </c>
      <c r="L37" t="str">
        <f t="shared" si="0"/>
        <v>ok</v>
      </c>
      <c r="M37" s="1" t="s">
        <v>14</v>
      </c>
      <c r="N37" t="str">
        <f t="shared" si="1"/>
        <v>ok</v>
      </c>
    </row>
    <row r="38" spans="1:14" x14ac:dyDescent="0.25">
      <c r="A38" t="s">
        <v>50</v>
      </c>
      <c r="B38">
        <v>45</v>
      </c>
      <c r="C38">
        <v>37</v>
      </c>
      <c r="D38">
        <v>30</v>
      </c>
      <c r="E38">
        <v>30</v>
      </c>
      <c r="F38">
        <v>38</v>
      </c>
      <c r="G38">
        <v>0.81081080000000005</v>
      </c>
      <c r="H38">
        <v>0.81081080000000005</v>
      </c>
      <c r="I38">
        <v>1</v>
      </c>
      <c r="J38">
        <v>0.78947369999999994</v>
      </c>
      <c r="K38">
        <v>38</v>
      </c>
      <c r="L38" t="str">
        <f t="shared" si="0"/>
        <v>ok</v>
      </c>
      <c r="M38" s="1" t="s">
        <v>15</v>
      </c>
      <c r="N38" t="str">
        <f t="shared" si="1"/>
        <v>ok</v>
      </c>
    </row>
    <row r="39" spans="1:14" x14ac:dyDescent="0.25">
      <c r="A39" t="s">
        <v>51</v>
      </c>
      <c r="B39">
        <v>15</v>
      </c>
      <c r="C39">
        <v>10</v>
      </c>
      <c r="D39">
        <v>10</v>
      </c>
      <c r="E39">
        <v>10</v>
      </c>
      <c r="F39">
        <v>11</v>
      </c>
      <c r="G39">
        <v>1</v>
      </c>
      <c r="H39">
        <v>1</v>
      </c>
      <c r="I39">
        <v>1</v>
      </c>
      <c r="J39">
        <v>0.90909090000000004</v>
      </c>
      <c r="K39">
        <v>11</v>
      </c>
      <c r="L39" t="str">
        <f t="shared" si="0"/>
        <v>ok</v>
      </c>
      <c r="M39" s="1" t="s">
        <v>16</v>
      </c>
      <c r="N39" t="str">
        <f t="shared" si="1"/>
        <v>ok</v>
      </c>
    </row>
    <row r="40" spans="1:14" x14ac:dyDescent="0.25">
      <c r="A40" t="s">
        <v>52</v>
      </c>
      <c r="B40">
        <v>14</v>
      </c>
      <c r="C40">
        <v>8</v>
      </c>
      <c r="D40">
        <v>8</v>
      </c>
      <c r="E40">
        <v>8</v>
      </c>
      <c r="F40">
        <v>9</v>
      </c>
      <c r="G40">
        <v>1</v>
      </c>
      <c r="H40">
        <v>1</v>
      </c>
      <c r="I40">
        <v>1</v>
      </c>
      <c r="J40">
        <v>0.88888889999999998</v>
      </c>
      <c r="K40">
        <v>9</v>
      </c>
      <c r="L40" t="str">
        <f t="shared" si="0"/>
        <v>ok</v>
      </c>
      <c r="M40" s="1" t="s">
        <v>17</v>
      </c>
      <c r="N40" t="str">
        <f t="shared" si="1"/>
        <v>ok</v>
      </c>
    </row>
    <row r="41" spans="1:14" x14ac:dyDescent="0.25">
      <c r="A41" t="s">
        <v>53</v>
      </c>
      <c r="B41">
        <v>20</v>
      </c>
      <c r="C41">
        <v>18</v>
      </c>
      <c r="D41">
        <v>18</v>
      </c>
      <c r="E41">
        <v>18</v>
      </c>
      <c r="F41">
        <v>19</v>
      </c>
      <c r="G41">
        <v>1</v>
      </c>
      <c r="H41">
        <v>1</v>
      </c>
      <c r="I41">
        <v>1</v>
      </c>
      <c r="J41">
        <v>0.9473684</v>
      </c>
      <c r="K41">
        <v>19</v>
      </c>
      <c r="L41" t="str">
        <f t="shared" si="0"/>
        <v>ok</v>
      </c>
      <c r="M41" s="1" t="s">
        <v>18</v>
      </c>
      <c r="N41" t="str">
        <f t="shared" si="1"/>
        <v>ok</v>
      </c>
    </row>
    <row r="42" spans="1:14" x14ac:dyDescent="0.25">
      <c r="A42" t="s">
        <v>54</v>
      </c>
      <c r="B42">
        <v>19</v>
      </c>
      <c r="C42">
        <v>12</v>
      </c>
      <c r="D42">
        <v>8</v>
      </c>
      <c r="E42">
        <v>8</v>
      </c>
      <c r="F42">
        <v>12</v>
      </c>
      <c r="G42">
        <v>0.66666669999999995</v>
      </c>
      <c r="H42">
        <v>0.66666669999999995</v>
      </c>
      <c r="I42">
        <v>1</v>
      </c>
      <c r="J42">
        <v>0.66666669999999995</v>
      </c>
      <c r="K42">
        <v>12</v>
      </c>
      <c r="L42" t="str">
        <f t="shared" si="0"/>
        <v>ok</v>
      </c>
      <c r="M42" s="1" t="s">
        <v>19</v>
      </c>
      <c r="N42" t="str">
        <f t="shared" si="1"/>
        <v>ok</v>
      </c>
    </row>
    <row r="43" spans="1:14" x14ac:dyDescent="0.25">
      <c r="A43" t="s">
        <v>55</v>
      </c>
      <c r="B43">
        <v>32</v>
      </c>
      <c r="C43">
        <v>27</v>
      </c>
      <c r="D43">
        <v>26</v>
      </c>
      <c r="E43">
        <v>26</v>
      </c>
      <c r="F43">
        <v>27</v>
      </c>
      <c r="G43">
        <v>0.96296300000000001</v>
      </c>
      <c r="H43">
        <v>0.96296300000000001</v>
      </c>
      <c r="I43">
        <v>1</v>
      </c>
      <c r="J43">
        <v>0.96296300000000001</v>
      </c>
      <c r="K43">
        <v>27</v>
      </c>
      <c r="L43" t="str">
        <f t="shared" si="0"/>
        <v>ok</v>
      </c>
      <c r="M43" s="1" t="s">
        <v>20</v>
      </c>
      <c r="N43" t="str">
        <f t="shared" si="1"/>
        <v>ok</v>
      </c>
    </row>
    <row r="44" spans="1:14" x14ac:dyDescent="0.25">
      <c r="A44" t="s">
        <v>56</v>
      </c>
      <c r="B44">
        <v>15</v>
      </c>
      <c r="C44">
        <v>11</v>
      </c>
      <c r="D44">
        <v>11</v>
      </c>
      <c r="E44">
        <v>11</v>
      </c>
      <c r="F44">
        <v>11</v>
      </c>
      <c r="G44">
        <v>1</v>
      </c>
      <c r="H44">
        <v>1</v>
      </c>
      <c r="I44">
        <v>1</v>
      </c>
      <c r="J44">
        <v>1</v>
      </c>
      <c r="K44">
        <v>11</v>
      </c>
      <c r="L44" t="str">
        <f t="shared" si="0"/>
        <v>ok</v>
      </c>
      <c r="M44" s="1" t="s">
        <v>21</v>
      </c>
      <c r="N44" t="str">
        <f t="shared" si="1"/>
        <v>ok</v>
      </c>
    </row>
    <row r="45" spans="1:14" x14ac:dyDescent="0.25">
      <c r="A45" t="s">
        <v>57</v>
      </c>
      <c r="B45">
        <v>274</v>
      </c>
      <c r="C45">
        <v>196</v>
      </c>
      <c r="D45">
        <v>185</v>
      </c>
      <c r="E45">
        <v>185</v>
      </c>
      <c r="F45">
        <v>200</v>
      </c>
      <c r="G45">
        <v>0.94387759999999998</v>
      </c>
      <c r="H45">
        <v>0.94387759999999998</v>
      </c>
      <c r="I45">
        <v>1</v>
      </c>
      <c r="J45">
        <v>0.92500000000000004</v>
      </c>
      <c r="K45">
        <v>200</v>
      </c>
      <c r="L45" t="str">
        <f t="shared" si="0"/>
        <v>ok</v>
      </c>
      <c r="M45" s="1" t="s">
        <v>22</v>
      </c>
      <c r="N45" t="str">
        <f t="shared" si="1"/>
        <v>ok</v>
      </c>
    </row>
    <row r="46" spans="1:14" x14ac:dyDescent="0.25">
      <c r="A46" t="s">
        <v>68</v>
      </c>
      <c r="B46">
        <v>38</v>
      </c>
      <c r="C46">
        <v>28</v>
      </c>
      <c r="D46">
        <v>26</v>
      </c>
      <c r="E46">
        <v>26</v>
      </c>
      <c r="F46">
        <v>29</v>
      </c>
      <c r="G46">
        <v>0.92857140000000005</v>
      </c>
      <c r="H46">
        <v>0.92857140000000005</v>
      </c>
      <c r="I46">
        <v>1</v>
      </c>
      <c r="J46">
        <v>0.89655169999999995</v>
      </c>
      <c r="K46">
        <v>29</v>
      </c>
      <c r="L46" t="str">
        <f t="shared" si="0"/>
        <v>ok</v>
      </c>
      <c r="M46" s="1" t="s">
        <v>23</v>
      </c>
      <c r="N46" t="str">
        <f t="shared" si="1"/>
        <v>ok</v>
      </c>
    </row>
    <row r="47" spans="1:14" x14ac:dyDescent="0.25">
      <c r="A47" t="s">
        <v>58</v>
      </c>
      <c r="B47">
        <v>35</v>
      </c>
      <c r="C47">
        <v>27</v>
      </c>
      <c r="D47">
        <v>25</v>
      </c>
      <c r="E47">
        <v>25</v>
      </c>
      <c r="F47">
        <v>28</v>
      </c>
      <c r="G47">
        <v>0.92592589999999997</v>
      </c>
      <c r="H47">
        <v>0.92592589999999997</v>
      </c>
      <c r="I47">
        <v>1</v>
      </c>
      <c r="J47">
        <v>0.89285709999999996</v>
      </c>
      <c r="K47">
        <v>28</v>
      </c>
      <c r="L47" t="str">
        <f t="shared" si="0"/>
        <v>ok</v>
      </c>
      <c r="M47" s="1" t="s">
        <v>24</v>
      </c>
      <c r="N47" t="str">
        <f t="shared" si="1"/>
        <v>ok</v>
      </c>
    </row>
    <row r="48" spans="1:14" x14ac:dyDescent="0.25">
      <c r="A48" t="s">
        <v>59</v>
      </c>
      <c r="B48">
        <v>3</v>
      </c>
      <c r="C48">
        <v>3</v>
      </c>
      <c r="D48">
        <v>2</v>
      </c>
      <c r="E48">
        <v>2</v>
      </c>
      <c r="F48">
        <v>3</v>
      </c>
      <c r="G48">
        <v>0.66666669999999995</v>
      </c>
      <c r="H48">
        <v>0.66666669999999995</v>
      </c>
      <c r="I48">
        <v>1</v>
      </c>
      <c r="J48">
        <v>0.66666669999999995</v>
      </c>
      <c r="K48">
        <v>3</v>
      </c>
      <c r="L48" t="str">
        <f t="shared" si="0"/>
        <v>ok</v>
      </c>
      <c r="M48" s="1" t="s">
        <v>33</v>
      </c>
      <c r="N48" t="str">
        <f t="shared" si="1"/>
        <v>ok</v>
      </c>
    </row>
    <row r="49" spans="1:14" x14ac:dyDescent="0.25">
      <c r="A49" t="s">
        <v>60</v>
      </c>
      <c r="B49">
        <v>12</v>
      </c>
      <c r="C49">
        <v>6</v>
      </c>
      <c r="D49">
        <v>6</v>
      </c>
      <c r="E49">
        <v>6</v>
      </c>
      <c r="F49">
        <v>6</v>
      </c>
      <c r="G49">
        <v>1</v>
      </c>
      <c r="H49">
        <v>1</v>
      </c>
      <c r="I49">
        <v>1</v>
      </c>
      <c r="J49">
        <v>1</v>
      </c>
      <c r="K49">
        <v>6</v>
      </c>
      <c r="L49" t="str">
        <f t="shared" si="0"/>
        <v>ok</v>
      </c>
      <c r="M49" s="1" t="s">
        <v>25</v>
      </c>
      <c r="N49" t="str">
        <f t="shared" si="1"/>
        <v>ok</v>
      </c>
    </row>
    <row r="50" spans="1:14" x14ac:dyDescent="0.25">
      <c r="A50" t="s">
        <v>61</v>
      </c>
      <c r="B50">
        <v>14</v>
      </c>
      <c r="C50">
        <v>7</v>
      </c>
      <c r="D50">
        <v>6</v>
      </c>
      <c r="E50">
        <v>6</v>
      </c>
      <c r="F50">
        <v>7</v>
      </c>
      <c r="G50">
        <v>0.85714290000000004</v>
      </c>
      <c r="H50">
        <v>0.85714290000000004</v>
      </c>
      <c r="I50">
        <v>1</v>
      </c>
      <c r="J50">
        <v>0.85714290000000004</v>
      </c>
      <c r="K50">
        <v>7</v>
      </c>
      <c r="L50" t="str">
        <f t="shared" si="0"/>
        <v>ok</v>
      </c>
      <c r="M50" s="1" t="s">
        <v>26</v>
      </c>
      <c r="N50" t="str">
        <f t="shared" si="1"/>
        <v>ok</v>
      </c>
    </row>
    <row r="51" spans="1:14" x14ac:dyDescent="0.25">
      <c r="A51" t="s">
        <v>62</v>
      </c>
      <c r="B51">
        <v>31</v>
      </c>
      <c r="C51">
        <v>23</v>
      </c>
      <c r="D51">
        <v>22</v>
      </c>
      <c r="E51">
        <v>22</v>
      </c>
      <c r="F51">
        <v>23</v>
      </c>
      <c r="G51">
        <v>0.95652170000000003</v>
      </c>
      <c r="H51">
        <v>0.95652170000000003</v>
      </c>
      <c r="I51">
        <v>1</v>
      </c>
      <c r="J51">
        <v>0.95652170000000003</v>
      </c>
      <c r="K51">
        <v>23</v>
      </c>
      <c r="L51" t="str">
        <f t="shared" si="0"/>
        <v>ok</v>
      </c>
      <c r="M51" s="1" t="s">
        <v>27</v>
      </c>
      <c r="N51" t="str">
        <f t="shared" si="1"/>
        <v>ok</v>
      </c>
    </row>
    <row r="52" spans="1:14" x14ac:dyDescent="0.25">
      <c r="A52" t="s">
        <v>63</v>
      </c>
      <c r="B52">
        <v>48</v>
      </c>
      <c r="C52">
        <v>33</v>
      </c>
      <c r="D52">
        <v>31</v>
      </c>
      <c r="E52">
        <v>31</v>
      </c>
      <c r="F52">
        <v>34</v>
      </c>
      <c r="G52">
        <v>0.9393939</v>
      </c>
      <c r="H52">
        <v>0.9393939</v>
      </c>
      <c r="I52">
        <v>1</v>
      </c>
      <c r="J52">
        <v>0.91176469999999998</v>
      </c>
      <c r="K52">
        <v>34</v>
      </c>
      <c r="L52" t="str">
        <f t="shared" si="0"/>
        <v>ok</v>
      </c>
      <c r="M52" s="1" t="s">
        <v>28</v>
      </c>
      <c r="N52" t="str">
        <f t="shared" si="1"/>
        <v>ok</v>
      </c>
    </row>
    <row r="53" spans="1:14" x14ac:dyDescent="0.25">
      <c r="A53" t="s">
        <v>64</v>
      </c>
      <c r="B53">
        <v>5</v>
      </c>
      <c r="C53">
        <v>2</v>
      </c>
      <c r="D53">
        <v>2</v>
      </c>
      <c r="E53">
        <v>2</v>
      </c>
      <c r="F53">
        <v>2</v>
      </c>
      <c r="G53">
        <v>1</v>
      </c>
      <c r="H53">
        <v>1</v>
      </c>
      <c r="I53">
        <v>1</v>
      </c>
      <c r="J53">
        <v>1</v>
      </c>
      <c r="K53">
        <v>2</v>
      </c>
      <c r="L53" t="str">
        <f t="shared" si="0"/>
        <v>ok</v>
      </c>
      <c r="M53" s="1" t="s">
        <v>29</v>
      </c>
      <c r="N53" t="str">
        <f t="shared" si="1"/>
        <v>ok</v>
      </c>
    </row>
    <row r="54" spans="1:14" x14ac:dyDescent="0.25">
      <c r="A54" t="s">
        <v>65</v>
      </c>
      <c r="B54">
        <v>4</v>
      </c>
      <c r="C54">
        <v>2</v>
      </c>
      <c r="D54">
        <v>2</v>
      </c>
      <c r="E54">
        <v>2</v>
      </c>
      <c r="F54">
        <v>2</v>
      </c>
      <c r="G54">
        <v>1</v>
      </c>
      <c r="H54">
        <v>1</v>
      </c>
      <c r="I54">
        <v>1</v>
      </c>
      <c r="J54">
        <v>1</v>
      </c>
      <c r="K54">
        <v>2</v>
      </c>
      <c r="L54" t="str">
        <f t="shared" si="0"/>
        <v>ok</v>
      </c>
      <c r="M54" s="1" t="s">
        <v>69</v>
      </c>
      <c r="N54" t="str">
        <f t="shared" si="1"/>
        <v>ok</v>
      </c>
    </row>
    <row r="55" spans="1:14" x14ac:dyDescent="0.25">
      <c r="A55" t="s">
        <v>66</v>
      </c>
      <c r="B55">
        <v>27</v>
      </c>
      <c r="C55">
        <v>26</v>
      </c>
      <c r="D55">
        <v>26</v>
      </c>
      <c r="E55">
        <v>26</v>
      </c>
      <c r="F55">
        <v>26</v>
      </c>
      <c r="G55">
        <v>1</v>
      </c>
      <c r="H55">
        <v>1</v>
      </c>
      <c r="I55">
        <v>1</v>
      </c>
      <c r="J55">
        <v>1</v>
      </c>
      <c r="K55">
        <v>26</v>
      </c>
      <c r="L55" t="str">
        <f t="shared" si="0"/>
        <v>ok</v>
      </c>
      <c r="M55" s="1" t="s">
        <v>30</v>
      </c>
      <c r="N55" t="str">
        <f t="shared" si="1"/>
        <v>ok</v>
      </c>
    </row>
    <row r="56" spans="1:14" x14ac:dyDescent="0.25">
      <c r="A56" t="s">
        <v>67</v>
      </c>
      <c r="B56">
        <v>6</v>
      </c>
      <c r="C56">
        <v>3</v>
      </c>
      <c r="D56">
        <v>3</v>
      </c>
      <c r="E56">
        <v>3</v>
      </c>
      <c r="F56">
        <v>3</v>
      </c>
      <c r="G56">
        <v>1</v>
      </c>
      <c r="H56">
        <v>1</v>
      </c>
      <c r="I56">
        <v>1</v>
      </c>
      <c r="J56">
        <v>1</v>
      </c>
      <c r="K56">
        <v>3</v>
      </c>
      <c r="L56" t="str">
        <f t="shared" si="0"/>
        <v>ok</v>
      </c>
      <c r="M56" s="1" t="s">
        <v>31</v>
      </c>
      <c r="N56" t="str">
        <f t="shared" si="1"/>
        <v>ok</v>
      </c>
    </row>
    <row r="57" spans="1:14" x14ac:dyDescent="0.25">
      <c r="A57" t="s">
        <v>7</v>
      </c>
      <c r="B57">
        <v>828</v>
      </c>
      <c r="C57">
        <v>590</v>
      </c>
      <c r="D57">
        <v>546</v>
      </c>
      <c r="E57">
        <v>546</v>
      </c>
      <c r="F57">
        <v>608</v>
      </c>
      <c r="G57">
        <v>0.92542369999999996</v>
      </c>
      <c r="H57">
        <v>0.92542369999999996</v>
      </c>
      <c r="I57">
        <v>1</v>
      </c>
      <c r="J57">
        <v>0.89802630000000006</v>
      </c>
      <c r="K57" s="4">
        <v>608</v>
      </c>
      <c r="L57" t="str">
        <f t="shared" si="0"/>
        <v>ok</v>
      </c>
      <c r="M57" s="1" t="s">
        <v>7</v>
      </c>
      <c r="N57" t="str">
        <f t="shared" si="1"/>
        <v>ok</v>
      </c>
    </row>
    <row r="62" spans="1:14" x14ac:dyDescent="0.25">
      <c r="B62" t="s">
        <v>70</v>
      </c>
      <c r="C62" t="s">
        <v>71</v>
      </c>
      <c r="D62" t="s">
        <v>72</v>
      </c>
      <c r="E62" t="s">
        <v>73</v>
      </c>
      <c r="F62" t="s">
        <v>74</v>
      </c>
      <c r="G62" t="s">
        <v>75</v>
      </c>
    </row>
    <row r="63" spans="1:14" x14ac:dyDescent="0.25">
      <c r="A63">
        <v>2</v>
      </c>
      <c r="B63">
        <v>229</v>
      </c>
      <c r="C63">
        <v>98.165940000000006</v>
      </c>
      <c r="D63">
        <v>14.165940000000001</v>
      </c>
      <c r="E63">
        <v>112.7013</v>
      </c>
      <c r="F63">
        <v>109.5185</v>
      </c>
      <c r="G63">
        <v>115.8841</v>
      </c>
    </row>
    <row r="64" spans="1:14" x14ac:dyDescent="0.25">
      <c r="A64">
        <v>3</v>
      </c>
      <c r="B64">
        <v>122</v>
      </c>
      <c r="C64">
        <v>102.13115000000001</v>
      </c>
      <c r="D64">
        <v>14.86885</v>
      </c>
      <c r="E64">
        <v>117.80410000000001</v>
      </c>
      <c r="F64">
        <v>113.2595</v>
      </c>
      <c r="G64">
        <v>122.34869999999999</v>
      </c>
    </row>
    <row r="65" spans="1:7" x14ac:dyDescent="0.25">
      <c r="A65">
        <v>4</v>
      </c>
      <c r="B65">
        <v>98</v>
      </c>
      <c r="C65">
        <v>108.36735</v>
      </c>
      <c r="D65">
        <v>15.34694</v>
      </c>
      <c r="E65">
        <v>123.87350000000001</v>
      </c>
      <c r="F65">
        <v>120.5561</v>
      </c>
      <c r="G65">
        <v>127.1909</v>
      </c>
    </row>
    <row r="66" spans="1:7" x14ac:dyDescent="0.25">
      <c r="A66">
        <v>5</v>
      </c>
      <c r="B66">
        <v>79</v>
      </c>
      <c r="C66">
        <v>106.96203</v>
      </c>
      <c r="D66">
        <v>17.721520000000002</v>
      </c>
      <c r="E66">
        <v>125.0994</v>
      </c>
      <c r="F66">
        <v>120.955</v>
      </c>
      <c r="G66">
        <v>129.24379999999999</v>
      </c>
    </row>
    <row r="67" spans="1:7" x14ac:dyDescent="0.25">
      <c r="A67">
        <v>6</v>
      </c>
      <c r="B67">
        <v>15</v>
      </c>
      <c r="C67">
        <v>120</v>
      </c>
      <c r="D67">
        <v>18.533329999999999</v>
      </c>
      <c r="E67">
        <v>138.5333</v>
      </c>
      <c r="F67">
        <v>135.74180000000001</v>
      </c>
      <c r="G67">
        <v>141.32480000000001</v>
      </c>
    </row>
    <row r="68" spans="1:7" x14ac:dyDescent="0.25">
      <c r="A68">
        <v>7</v>
      </c>
      <c r="B68">
        <v>3</v>
      </c>
      <c r="C68">
        <v>120</v>
      </c>
      <c r="D68">
        <v>20.66667</v>
      </c>
      <c r="E68">
        <v>140.66669999999999</v>
      </c>
      <c r="F68">
        <v>135.49549999999999</v>
      </c>
      <c r="G68">
        <v>145.83779999999999</v>
      </c>
    </row>
    <row r="69" spans="1:7" x14ac:dyDescent="0.25">
      <c r="B69">
        <v>546</v>
      </c>
      <c r="C69">
        <v>102.87546</v>
      </c>
      <c r="D69">
        <v>15.20513</v>
      </c>
      <c r="E69">
        <v>118.5039</v>
      </c>
      <c r="F69">
        <v>116.5675</v>
      </c>
      <c r="G69">
        <v>120.44029999999999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Tabla 1</vt:lpstr>
      <vt:lpstr>Tabla 2</vt:lpstr>
      <vt:lpstr>Tabla 3 y 4</vt:lpstr>
      <vt:lpstr>Tabla 5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RIVERA ESPEJO</dc:creator>
  <cp:lastModifiedBy>ANTONIO WILFREDO AYESTAS YSIQUE</cp:lastModifiedBy>
  <cp:lastPrinted>2023-05-24T17:32:48Z</cp:lastPrinted>
  <dcterms:created xsi:type="dcterms:W3CDTF">2018-11-28T20:11:53Z</dcterms:created>
  <dcterms:modified xsi:type="dcterms:W3CDTF">2023-05-24T17:49:57Z</dcterms:modified>
</cp:coreProperties>
</file>