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0_ Evaluacion en Cifras CPM\Evaluacion en cifras_web\Para_publicacion_DIED\Fichas_estadisticas_2021\paraPublicar\"/>
    </mc:Choice>
  </mc:AlternateContent>
  <bookViews>
    <workbookView xWindow="0" yWindow="0" windowWidth="21570" windowHeight="8145" tabRatio="987"/>
  </bookViews>
  <sheets>
    <sheet name="Tabla 1." sheetId="9" r:id="rId1"/>
    <sheet name="Tabla 2." sheetId="27" r:id="rId2"/>
    <sheet name="Tabla 3." sheetId="3" r:id="rId3"/>
    <sheet name="Tabla 4." sheetId="22" r:id="rId4"/>
    <sheet name="Tabla 5." sheetId="25" r:id="rId5"/>
    <sheet name="Tabla 6. " sheetId="24" r:id="rId6"/>
    <sheet name="Tabla 7." sheetId="26" r:id="rId7"/>
  </sheets>
  <calcPr calcId="152511"/>
</workbook>
</file>

<file path=xl/calcChain.xml><?xml version="1.0" encoding="utf-8"?>
<calcChain xmlns="http://schemas.openxmlformats.org/spreadsheetml/2006/main">
  <c r="L11" i="27" l="1"/>
  <c r="K11" i="27"/>
  <c r="J11" i="27"/>
  <c r="I11" i="27"/>
  <c r="I28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L7" i="9" l="1"/>
  <c r="L8" i="9"/>
  <c r="L9" i="9"/>
  <c r="L10" i="9"/>
  <c r="L6" i="9"/>
  <c r="L7" i="27"/>
  <c r="L8" i="27"/>
  <c r="L9" i="27"/>
  <c r="L10" i="27"/>
  <c r="L12" i="27"/>
  <c r="L6" i="27"/>
  <c r="J7" i="27"/>
  <c r="J8" i="27"/>
  <c r="J9" i="27"/>
  <c r="J10" i="27"/>
  <c r="J12" i="27"/>
  <c r="J6" i="27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9" i="3"/>
  <c r="I30" i="3"/>
  <c r="I31" i="3"/>
  <c r="I6" i="3"/>
  <c r="K7" i="27"/>
  <c r="K8" i="27"/>
  <c r="K9" i="27"/>
  <c r="K10" i="27"/>
  <c r="K12" i="27"/>
  <c r="K6" i="27"/>
  <c r="J10" i="9" l="1"/>
  <c r="J9" i="9"/>
  <c r="J8" i="9"/>
  <c r="J7" i="9"/>
  <c r="J6" i="9"/>
  <c r="I12" i="27" l="1"/>
  <c r="L13" i="27"/>
  <c r="I10" i="27"/>
  <c r="I9" i="27"/>
  <c r="I8" i="27"/>
  <c r="I7" i="27"/>
  <c r="I6" i="27"/>
  <c r="J13" i="27" l="1"/>
  <c r="I13" i="27"/>
  <c r="K13" i="27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L11" i="9"/>
  <c r="K10" i="9"/>
  <c r="I10" i="9"/>
  <c r="K9" i="9"/>
  <c r="I9" i="9"/>
  <c r="K8" i="9"/>
  <c r="I8" i="9"/>
  <c r="K7" i="9"/>
  <c r="I7" i="9"/>
  <c r="K6" i="9"/>
  <c r="I6" i="9"/>
  <c r="I32" i="3" l="1"/>
  <c r="J32" i="3"/>
  <c r="H32" i="3"/>
  <c r="J11" i="9"/>
  <c r="K11" i="9"/>
  <c r="I11" i="9"/>
</calcChain>
</file>

<file path=xl/sharedStrings.xml><?xml version="1.0" encoding="utf-8"?>
<sst xmlns="http://schemas.openxmlformats.org/spreadsheetml/2006/main" count="223" uniqueCount="116">
  <si>
    <t>Total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</si>
  <si>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</si>
  <si>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</si>
  <si>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</si>
  <si>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</si>
  <si>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</si>
  <si>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</si>
  <si>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</si>
  <si>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</si>
  <si>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</si>
  <si>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</si>
  <si>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</si>
  <si>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</si>
  <si>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</si>
  <si>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</si>
  <si>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</si>
  <si>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</si>
  <si>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</si>
  <si>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</si>
  <si>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</si>
  <si>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</si>
  <si>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</si>
  <si>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</si>
  <si>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</si>
  <si>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</si>
  <si>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</si>
  <si>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</si>
  <si>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</si>
  <si>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t>EBA</t>
  </si>
  <si>
    <t>EBE</t>
  </si>
  <si>
    <t>No clasificados</t>
  </si>
  <si>
    <t>EBR Inicial</t>
  </si>
  <si>
    <t>EBR Primaria</t>
  </si>
  <si>
    <t>EBR Secundaria</t>
  </si>
  <si>
    <t>Segunda</t>
  </si>
  <si>
    <t>Tercera</t>
  </si>
  <si>
    <t>Cuarta</t>
  </si>
  <si>
    <t>Quinta</t>
  </si>
  <si>
    <t>Sexta</t>
  </si>
  <si>
    <t>Séptima</t>
  </si>
  <si>
    <t>Escala a la que postula</t>
  </si>
  <si>
    <t>Modalidad y nivel educativo</t>
  </si>
  <si>
    <t>Total nacional</t>
  </si>
  <si>
    <t>Tabla 1.</t>
  </si>
  <si>
    <t xml:space="preserve">Tabla 2. </t>
  </si>
  <si>
    <t xml:space="preserve">Tabla 3. </t>
  </si>
  <si>
    <t>Tabla 4.</t>
  </si>
  <si>
    <t>Tabla 5.</t>
  </si>
  <si>
    <t xml:space="preserve">Tabla 7. </t>
  </si>
  <si>
    <t xml:space="preserve">Tabla 6. </t>
  </si>
  <si>
    <t xml:space="preserve"> </t>
  </si>
  <si>
    <t>Cantidad de postulantes</t>
  </si>
  <si>
    <t>Clasificados / evaluados</t>
  </si>
  <si>
    <t>Ganadores / evaluados</t>
  </si>
  <si>
    <t>Ganadores / Cumplen requisitos</t>
  </si>
  <si>
    <t>Ganadores / Metas</t>
  </si>
  <si>
    <t>Porcentaje</t>
  </si>
  <si>
    <t>1/ Inscritos: cantidad de postulantes inscritos en el concurso</t>
  </si>
  <si>
    <t>2/ Evaluados: cantidad de postulantes que fueron evaluados en la Prueba Única Nacional</t>
  </si>
  <si>
    <t>5/ Ganadores: cantidad de postulantes que ganaron una vacante de ascenso de escala magisterial</t>
  </si>
  <si>
    <t>Cantidad de metas de ascenso</t>
  </si>
  <si>
    <r>
      <t xml:space="preserve">Inscritos </t>
    </r>
    <r>
      <rPr>
        <b/>
        <vertAlign val="superscript"/>
        <sz val="9"/>
        <color theme="0"/>
        <rFont val="Calibri"/>
        <family val="2"/>
        <scheme val="minor"/>
      </rPr>
      <t>1</t>
    </r>
  </si>
  <si>
    <r>
      <t xml:space="preserve">Evaluados </t>
    </r>
    <r>
      <rPr>
        <b/>
        <vertAlign val="superscript"/>
        <sz val="9"/>
        <color theme="0"/>
        <rFont val="Calibri"/>
        <family val="2"/>
        <scheme val="minor"/>
      </rPr>
      <t>2</t>
    </r>
  </si>
  <si>
    <r>
      <t xml:space="preserve">Clasificados </t>
    </r>
    <r>
      <rPr>
        <b/>
        <vertAlign val="superscript"/>
        <sz val="9"/>
        <color theme="0"/>
        <rFont val="Calibri"/>
        <family val="2"/>
        <scheme val="minor"/>
      </rPr>
      <t>3</t>
    </r>
  </si>
  <si>
    <r>
      <t xml:space="preserve">Que cumplen requisitos </t>
    </r>
    <r>
      <rPr>
        <b/>
        <vertAlign val="superscript"/>
        <sz val="9"/>
        <color theme="0"/>
        <rFont val="Calibri"/>
        <family val="2"/>
        <scheme val="minor"/>
      </rPr>
      <t>4</t>
    </r>
  </si>
  <si>
    <r>
      <t xml:space="preserve">Ganadores de una vacante de ascenso </t>
    </r>
    <r>
      <rPr>
        <b/>
        <vertAlign val="superscript"/>
        <sz val="9"/>
        <color theme="0"/>
        <rFont val="Calibri"/>
        <family val="2"/>
        <scheme val="minor"/>
      </rPr>
      <t>5</t>
    </r>
  </si>
  <si>
    <t>Resumen del Concurso Público para el Ascenso de Escala de los Profesores de Educación Básica, según modalidad y nivel educativo</t>
  </si>
  <si>
    <t>Resumen del Concurso Público para el Ascenso de Escala de los profesores de Educación Básica, según escala a la que postula</t>
  </si>
  <si>
    <t>Resumen del Concurso Público para el Ascenso de Escala de los profesores de Educación Básica, según región</t>
  </si>
  <si>
    <r>
      <t xml:space="preserve">Cantidad de postulantes evaluados </t>
    </r>
    <r>
      <rPr>
        <b/>
        <vertAlign val="superscript"/>
        <sz val="9"/>
        <color theme="0"/>
        <rFont val="Calibri"/>
        <family val="2"/>
        <scheme val="minor"/>
      </rPr>
      <t>1</t>
    </r>
  </si>
  <si>
    <r>
      <t xml:space="preserve">Cantidad de postulantes evaluados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</si>
  <si>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4/ Postulantes que cumplieron los requisitos establecidos en la Norma Técnica del concurso</t>
  </si>
  <si>
    <t>1/ Región donde el postulante es titular</t>
  </si>
  <si>
    <t>2/ Inscritos: cantidad de postulantes inscritos en el concurso</t>
  </si>
  <si>
    <t>3/ Evaluados: cantidad de postulantes que fueron evaluados en la Prueba Única Nacional</t>
  </si>
  <si>
    <t>5/ Postulantes que cumplieron los requisitos establecidos en la Norma Técnica del concurso</t>
  </si>
  <si>
    <t>1/ Cantidad de postulantes evaluados: número de postulantes que rindieron la Prueba Única Nacional</t>
  </si>
  <si>
    <t>2/ Porcentaje de acierto promedio: promedio del número de preguntas respondidas correctamente entre el número total de preguntas de la Prueba Única Nacional</t>
  </si>
  <si>
    <t>2/ Puntaje promedio PUN: puntaje promedio en la Prueba Única Nacional (este instrumento tuvo un puntaje máximo de 90 puntos</t>
  </si>
  <si>
    <t>3/ Puntaje promedio Trayectoria: puntaje promedio en la Evaluación de Trayectoria (este instrumento tuvo un puntaje máximo de 50 puntos)</t>
  </si>
  <si>
    <t>4/ Puntaje promedio final: puntaje promedio del puntaje final (este puntaje se calcula como la suma de los puntajes en la Prueba Única Nacional, la Evaluación de Trayectoria y la Bonificación por Discapacidad, esta última solo en los casos que corresponda)</t>
  </si>
  <si>
    <r>
      <t xml:space="preserve">Puntaje promedio PUN </t>
    </r>
    <r>
      <rPr>
        <b/>
        <vertAlign val="superscript"/>
        <sz val="11"/>
        <color theme="0"/>
        <rFont val="Calibri"/>
        <family val="2"/>
        <charset val="1"/>
        <scheme val="minor"/>
      </rPr>
      <t>2</t>
    </r>
  </si>
  <si>
    <r>
      <t xml:space="preserve">N° de postulantes ganadores de una vacante de ascenso </t>
    </r>
    <r>
      <rPr>
        <b/>
        <vertAlign val="superscript"/>
        <sz val="11"/>
        <color theme="0"/>
        <rFont val="Calibri"/>
        <family val="2"/>
        <charset val="1"/>
        <scheme val="minor"/>
      </rPr>
      <t>1</t>
    </r>
  </si>
  <si>
    <r>
      <t xml:space="preserve">Puntaje promedio Trayectoria </t>
    </r>
    <r>
      <rPr>
        <b/>
        <vertAlign val="superscript"/>
        <sz val="11"/>
        <color theme="0"/>
        <rFont val="Calibri"/>
        <family val="2"/>
        <charset val="1"/>
        <scheme val="minor"/>
      </rPr>
      <t>3</t>
    </r>
  </si>
  <si>
    <r>
      <t xml:space="preserve">Puntaje promedio final </t>
    </r>
    <r>
      <rPr>
        <b/>
        <vertAlign val="superscript"/>
        <sz val="11"/>
        <color theme="0"/>
        <rFont val="Calibri"/>
        <family val="2"/>
        <charset val="1"/>
        <scheme val="minor"/>
      </rPr>
      <t>4</t>
    </r>
  </si>
  <si>
    <r>
      <t xml:space="preserve">Cantidad de postulantes ganadores de una vacante de ascenso </t>
    </r>
    <r>
      <rPr>
        <b/>
        <vertAlign val="superscript"/>
        <sz val="11"/>
        <color theme="0"/>
        <rFont val="Calibri"/>
        <family val="2"/>
        <charset val="1"/>
        <scheme val="minor"/>
      </rPr>
      <t>1</t>
    </r>
  </si>
  <si>
    <t>Octava</t>
  </si>
  <si>
    <t>Porcentaje de acierto en la Prueba Única Nacional, según condición, modalidad y nivel educativo</t>
  </si>
  <si>
    <t>Porcentaje de acierto en la Prueba Única Nacional, según condición y escala a la que postula</t>
  </si>
  <si>
    <r>
      <t xml:space="preserve">Puntaje final mínimo </t>
    </r>
    <r>
      <rPr>
        <b/>
        <vertAlign val="superscript"/>
        <sz val="11"/>
        <color theme="0"/>
        <rFont val="Calibri"/>
        <family val="2"/>
        <charset val="1"/>
        <scheme val="minor"/>
      </rPr>
      <t>5</t>
    </r>
  </si>
  <si>
    <r>
      <t xml:space="preserve">Puntaje final máximo </t>
    </r>
    <r>
      <rPr>
        <b/>
        <vertAlign val="superscript"/>
        <sz val="11"/>
        <color theme="0"/>
        <rFont val="Calibri"/>
        <family val="2"/>
        <charset val="1"/>
        <scheme val="minor"/>
      </rPr>
      <t>6</t>
    </r>
  </si>
  <si>
    <t>5/ Puntaje final mínimo: puntaje mínimo obtenido por los ganadores en el puntaje final del concurso</t>
  </si>
  <si>
    <t>6/ Puntaje final máximo: puntaje máximo obtenido por los ganadores en el puntaje final del concurso</t>
  </si>
  <si>
    <r>
      <t xml:space="preserve">Porcentaje de acierto promedio </t>
    </r>
    <r>
      <rPr>
        <b/>
        <vertAlign val="superscript"/>
        <sz val="11"/>
        <color theme="0"/>
        <rFont val="Calibri"/>
        <family val="2"/>
        <charset val="1"/>
        <scheme val="minor"/>
      </rPr>
      <t>2</t>
    </r>
  </si>
  <si>
    <r>
      <t xml:space="preserve"> Porcentaje de acierto promedio </t>
    </r>
    <r>
      <rPr>
        <b/>
        <vertAlign val="superscript"/>
        <sz val="11"/>
        <color theme="0"/>
        <rFont val="Calibri"/>
        <family val="2"/>
        <charset val="1"/>
        <scheme val="minor"/>
      </rPr>
      <t>2</t>
    </r>
  </si>
  <si>
    <t>Porcentaje de acierto mínimo</t>
  </si>
  <si>
    <t>Porcentaje de acierto máximo</t>
  </si>
  <si>
    <r>
      <t xml:space="preserve">Clasificados </t>
    </r>
    <r>
      <rPr>
        <b/>
        <vertAlign val="superscript"/>
        <sz val="11"/>
        <color rgb="FF4B4B4B"/>
        <rFont val="Calibri"/>
        <family val="2"/>
        <charset val="1"/>
        <scheme val="minor"/>
      </rPr>
      <t>3</t>
    </r>
  </si>
  <si>
    <t>3/ Clasificados: cantidad de postulantes que superaron los puntajes mínimos establecidos en la Prueba Única Nacional, según modalidad y nivel educativo</t>
  </si>
  <si>
    <t xml:space="preserve"> Porcentaje de acierto mínimo</t>
  </si>
  <si>
    <t xml:space="preserve"> Porcentaje de acierto máximo</t>
  </si>
  <si>
    <r>
      <t xml:space="preserve">Región </t>
    </r>
    <r>
      <rPr>
        <b/>
        <vertAlign val="superscript"/>
        <sz val="9"/>
        <color theme="0"/>
        <rFont val="Calibri"/>
        <family val="2"/>
        <scheme val="minor"/>
      </rPr>
      <t>1</t>
    </r>
  </si>
  <si>
    <r>
      <t xml:space="preserve">Inscritos </t>
    </r>
    <r>
      <rPr>
        <b/>
        <vertAlign val="superscript"/>
        <sz val="9"/>
        <color theme="0"/>
        <rFont val="Calibri"/>
        <family val="2"/>
        <scheme val="minor"/>
      </rPr>
      <t>2</t>
    </r>
  </si>
  <si>
    <r>
      <t xml:space="preserve">Evaluados </t>
    </r>
    <r>
      <rPr>
        <b/>
        <vertAlign val="superscript"/>
        <sz val="9"/>
        <color theme="0"/>
        <rFont val="Calibri"/>
        <family val="2"/>
        <scheme val="minor"/>
      </rPr>
      <t>3</t>
    </r>
  </si>
  <si>
    <r>
      <t xml:space="preserve">Clasificados </t>
    </r>
    <r>
      <rPr>
        <b/>
        <vertAlign val="superscript"/>
        <sz val="9"/>
        <color theme="0"/>
        <rFont val="Calibri"/>
        <family val="2"/>
        <scheme val="minor"/>
      </rPr>
      <t>4</t>
    </r>
  </si>
  <si>
    <r>
      <t xml:space="preserve">Que cumplen requisitos </t>
    </r>
    <r>
      <rPr>
        <b/>
        <vertAlign val="superscript"/>
        <sz val="9"/>
        <color theme="0"/>
        <rFont val="Calibri"/>
        <family val="2"/>
        <scheme val="minor"/>
      </rPr>
      <t>5</t>
    </r>
  </si>
  <si>
    <r>
      <t xml:space="preserve">Ganadores de una vacante de ascenso </t>
    </r>
    <r>
      <rPr>
        <b/>
        <vertAlign val="superscript"/>
        <sz val="9"/>
        <color theme="0"/>
        <rFont val="Calibri"/>
        <family val="2"/>
        <scheme val="minor"/>
      </rPr>
      <t>6</t>
    </r>
  </si>
  <si>
    <t>3/ Clasificados: cantidad de postulantes que superaron los puntajes mínimos establecidos en la Prueba Única Nacional para cada escala a la que se postula (segunda escala: 54 puntos; tercera escala: 57 puntos; cuarta escala: 60 puntos; quinta escala: 63 puntos; sexta escala: 66 puntos, séptima y octava escala: 69 puntos)</t>
  </si>
  <si>
    <r>
      <rPr>
        <b/>
        <sz val="7"/>
        <color rgb="FF4B4B4B"/>
        <rFont val="Calibri"/>
        <family val="2"/>
      </rPr>
      <t xml:space="preserve">Fuente: </t>
    </r>
    <r>
      <rPr>
        <sz val="7"/>
        <color rgb="FF4B4B4B"/>
        <rFont val="Calibri"/>
        <family val="2"/>
      </rPr>
      <t>MINEDU-DIGEDD-DIED, Concurso Público para el Ascenso de Escala de los Profesores de Educación Básica, 2021</t>
    </r>
  </si>
  <si>
    <t>4/ Clasificados: cantidad de postulantes que superaron los puntajes mínimos establecidos en la Prueba Única Nacional para cada escala a la que se postula (segunda escala: 54 puntos; tercera escala: 57 puntos; cuarta escala: 60 puntos; quinta escala: 63 puntos; sexta escala: 66 puntos, séptima y octava escala: 69 puntos)</t>
  </si>
  <si>
    <t>3/ Clasificados: número de postulantes que superaron los puntajes mínimos establecidos en la Prueba Única Nacional para cada escala a la que se postula (segunda escala: 54 puntos; tercera escala: 57 puntos; cuarta escala: 60 puntos; quinta escala: 63 puntos; sexta escala: 66 puntos, séptima y octava escala: 69 puntos)</t>
  </si>
  <si>
    <t>Puntaje promedio en la Prueba Única Nacional, la Evaluación de Trayectoria y el puntaje final de los ganadores de vacantes de ascenso, según modalidad y nivel educativo</t>
  </si>
  <si>
    <t>Puntaje promedio en la Prueba Única Nacional, la Evaluación de Trayectoria y el Puntaje Final de los ganadores de vacantes de ascenso, según escala a la que ascendió</t>
  </si>
  <si>
    <t>Escala a la que ascendió</t>
  </si>
  <si>
    <t>1/ Ganadores: cantidad de postulantes que ganaron vacantes de ascenso de escala magisterial</t>
  </si>
  <si>
    <t>6/ Ganadores: cantidad de postulantes que ganaron vacantes de ascenso de escala magisterial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</si>
</sst>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0"/>
    <numFmt numFmtId="166" formatCode="0.00000000"/>
  </numFmts>
  <fonts count="3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0"/>
      <name val="Arial"/>
      <family val="2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4B4B4B"/>
      <name val="Calibri"/>
      <family val="2"/>
    </font>
    <font>
      <sz val="10"/>
      <color rgb="FF4B4B4B"/>
      <name val="Calibri"/>
      <family val="2"/>
    </font>
    <font>
      <b/>
      <sz val="10"/>
      <color rgb="FF000000"/>
      <name val="Calibri"/>
      <family val="2"/>
    </font>
    <font>
      <b/>
      <sz val="9"/>
      <color theme="0"/>
      <name val="Calibri"/>
      <family val="2"/>
      <charset val="1"/>
      <scheme val="minor"/>
    </font>
    <font>
      <b/>
      <vertAlign val="superscript"/>
      <sz val="11"/>
      <color theme="0"/>
      <name val="Calibri"/>
      <family val="2"/>
      <charset val="1"/>
      <scheme val="minor"/>
    </font>
    <font>
      <sz val="10"/>
      <color rgb="FF000000"/>
      <name val="Lucida Console"/>
      <family val="3"/>
    </font>
    <font>
      <b/>
      <sz val="10"/>
      <color theme="0"/>
      <name val="Calibri"/>
      <family val="2"/>
    </font>
    <font>
      <b/>
      <sz val="9"/>
      <color theme="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8"/>
      <color theme="0"/>
      <name val="Calibri"/>
      <family val="2"/>
      <charset val="1"/>
      <scheme val="minor"/>
    </font>
    <font>
      <b/>
      <vertAlign val="superscript"/>
      <sz val="9"/>
      <color theme="0"/>
      <name val="Calibri"/>
      <family val="2"/>
      <scheme val="minor"/>
    </font>
    <font>
      <sz val="10"/>
      <color rgb="FF4B4B4B"/>
      <name val="Calibri"/>
      <family val="2"/>
      <scheme val="minor"/>
    </font>
    <font>
      <b/>
      <sz val="10"/>
      <color rgb="FF4B4B4B"/>
      <name val="Calibri"/>
      <family val="2"/>
      <scheme val="minor"/>
    </font>
    <font>
      <sz val="10"/>
      <color rgb="FF4B4B4B"/>
      <name val="Calibri"/>
      <family val="2"/>
      <charset val="1"/>
    </font>
    <font>
      <i/>
      <sz val="10"/>
      <color rgb="FF4B4B4B"/>
      <name val="Calibri"/>
      <family val="2"/>
      <charset val="1"/>
    </font>
    <font>
      <sz val="8"/>
      <color rgb="FF4B4B4B"/>
      <name val="Calibri"/>
      <family val="2"/>
    </font>
    <font>
      <sz val="8"/>
      <color rgb="FF4B4B4B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0"/>
      <name val="Arial"/>
    </font>
    <font>
      <b/>
      <sz val="9"/>
      <color rgb="FF4B4B4B"/>
      <name val="Calibri"/>
      <family val="2"/>
      <charset val="1"/>
      <scheme val="minor"/>
    </font>
    <font>
      <b/>
      <vertAlign val="superscript"/>
      <sz val="11"/>
      <color rgb="FF4B4B4B"/>
      <name val="Calibri"/>
      <family val="2"/>
      <charset val="1"/>
      <scheme val="minor"/>
    </font>
    <font>
      <sz val="7"/>
      <color rgb="FF4B4B4B"/>
      <name val="Calibri"/>
      <family val="2"/>
    </font>
    <font>
      <b/>
      <sz val="7"/>
      <color rgb="FF4B4B4B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27F76"/>
        <bgColor indexed="64"/>
      </patternFill>
    </fill>
    <fill>
      <patternFill patternType="solid">
        <fgColor rgb="FFEEF6F5"/>
        <bgColor indexed="64"/>
      </patternFill>
    </fill>
  </fills>
  <borders count="31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/>
      <right style="thin">
        <color rgb="FFD9D9D9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/>
      <right style="thin">
        <color rgb="FFD9D9D9"/>
      </right>
      <top/>
      <bottom style="thin">
        <color rgb="FFE6E6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/>
      <diagonal/>
    </border>
    <border>
      <left/>
      <right style="thin">
        <color rgb="FFD9D9D9"/>
      </right>
      <top style="thin">
        <color rgb="FFE6E6E6"/>
      </top>
      <bottom/>
      <diagonal/>
    </border>
    <border>
      <left style="thin">
        <color theme="0"/>
      </left>
      <right style="thin">
        <color theme="0"/>
      </right>
      <top style="medium">
        <color rgb="FFD9D9D9"/>
      </top>
      <bottom style="thin">
        <color theme="0"/>
      </bottom>
      <diagonal/>
    </border>
    <border>
      <left/>
      <right style="thin">
        <color rgb="FFD9D9D9"/>
      </right>
      <top style="medium">
        <color rgb="FFD9D9D9"/>
      </top>
      <bottom style="thin">
        <color rgb="FFE6E6E6"/>
      </bottom>
      <diagonal/>
    </border>
    <border>
      <left style="thin">
        <color rgb="FFD9D9D9"/>
      </left>
      <right style="thin">
        <color rgb="FFD9D9D9"/>
      </right>
      <top style="medium">
        <color rgb="FFD9D9D9"/>
      </top>
      <bottom style="thin">
        <color rgb="FFD9D9D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D9D9D9"/>
      </bottom>
      <diagonal/>
    </border>
    <border>
      <left/>
      <right style="thin">
        <color rgb="FFD9D9D9"/>
      </right>
      <top style="thin">
        <color rgb="FFE6E6E6"/>
      </top>
      <bottom style="medium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medium">
        <color rgb="FFD9D9D9"/>
      </bottom>
      <diagonal/>
    </border>
    <border>
      <left style="thin">
        <color rgb="FFE6E6E6"/>
      </left>
      <right/>
      <top style="thin">
        <color rgb="FFE6E6E6"/>
      </top>
      <bottom/>
      <diagonal/>
    </border>
    <border>
      <left style="thin">
        <color rgb="FFE6E6E6"/>
      </left>
      <right/>
      <top style="medium">
        <color rgb="FFD9D9D9"/>
      </top>
      <bottom style="thin">
        <color rgb="FFE6E6E6"/>
      </bottom>
      <diagonal/>
    </border>
    <border>
      <left/>
      <right style="thin">
        <color rgb="FFE6E6E6"/>
      </right>
      <top style="medium">
        <color rgb="FFD9D9D9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medium">
        <color rgb="FFD9D9D9"/>
      </top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medium">
        <color rgb="FFD9D9D9"/>
      </bottom>
      <diagonal/>
    </border>
    <border>
      <left/>
      <right style="thin">
        <color rgb="FFE6E6E6"/>
      </right>
      <top style="thin">
        <color rgb="FFE6E6E6"/>
      </top>
      <bottom style="medium">
        <color rgb="FFD9D9D9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medium">
        <color rgb="FFD9D9D9"/>
      </bottom>
      <diagonal/>
    </border>
  </borders>
  <cellStyleXfs count="26">
    <xf numFmtId="0" fontId="0" fillId="0" borderId="0"/>
    <xf numFmtId="9" fontId="6" fillId="0" borderId="0" applyBorder="0" applyProtection="0"/>
    <xf numFmtId="0" fontId="6" fillId="0" borderId="0"/>
    <xf numFmtId="0" fontId="5" fillId="0" borderId="0"/>
    <xf numFmtId="0" fontId="7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3" fillId="0" borderId="0"/>
  </cellStyleXfs>
  <cellXfs count="118">
    <xf numFmtId="0" fontId="0" fillId="0" borderId="0" xfId="0"/>
    <xf numFmtId="0" fontId="4" fillId="0" borderId="0" xfId="5"/>
    <xf numFmtId="0" fontId="0" fillId="0" borderId="0" xfId="0"/>
    <xf numFmtId="165" fontId="4" fillId="0" borderId="0" xfId="5" applyNumberFormat="1"/>
    <xf numFmtId="166" fontId="4" fillId="0" borderId="0" xfId="5" applyNumberFormat="1"/>
    <xf numFmtId="0" fontId="11" fillId="0" borderId="0" xfId="22"/>
    <xf numFmtId="0" fontId="8" fillId="0" borderId="0" xfId="5" applyFont="1" applyAlignment="1">
      <alignment wrapText="1"/>
    </xf>
    <xf numFmtId="0" fontId="11" fillId="0" borderId="0" xfId="23"/>
    <xf numFmtId="0" fontId="11" fillId="0" borderId="0" xfId="23" applyAlignment="1"/>
    <xf numFmtId="0" fontId="11" fillId="0" borderId="0" xfId="24"/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1" xfId="4" applyFont="1" applyFill="1" applyBorder="1" applyAlignment="1">
      <alignment vertical="center"/>
    </xf>
    <xf numFmtId="0" fontId="16" fillId="0" borderId="1" xfId="4" applyFont="1" applyFill="1" applyBorder="1" applyAlignment="1">
      <alignment vertical="center"/>
    </xf>
    <xf numFmtId="0" fontId="16" fillId="0" borderId="3" xfId="4" applyFont="1" applyFill="1" applyBorder="1" applyAlignment="1">
      <alignment vertical="center"/>
    </xf>
    <xf numFmtId="0" fontId="17" fillId="0" borderId="0" xfId="0" applyFont="1"/>
    <xf numFmtId="0" fontId="4" fillId="0" borderId="0" xfId="5" applyAlignment="1">
      <alignment vertical="center"/>
    </xf>
    <xf numFmtId="0" fontId="16" fillId="0" borderId="9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15" fillId="2" borderId="3" xfId="4" applyFont="1" applyFill="1" applyBorder="1" applyAlignment="1">
      <alignment vertical="center"/>
    </xf>
    <xf numFmtId="0" fontId="16" fillId="0" borderId="13" xfId="4" applyFont="1" applyFill="1" applyBorder="1" applyAlignment="1">
      <alignment vertical="center"/>
    </xf>
    <xf numFmtId="0" fontId="16" fillId="0" borderId="15" xfId="4" applyFont="1" applyFill="1" applyBorder="1" applyAlignment="1">
      <alignment vertical="center"/>
    </xf>
    <xf numFmtId="0" fontId="16" fillId="0" borderId="6" xfId="4" applyFont="1" applyFill="1" applyBorder="1" applyAlignment="1">
      <alignment vertical="center"/>
    </xf>
    <xf numFmtId="0" fontId="16" fillId="0" borderId="8" xfId="4" applyFont="1" applyFill="1" applyBorder="1" applyAlignment="1">
      <alignment vertical="center"/>
    </xf>
    <xf numFmtId="0" fontId="16" fillId="0" borderId="4" xfId="4" applyFont="1" applyFill="1" applyBorder="1" applyAlignment="1">
      <alignment vertical="center"/>
    </xf>
    <xf numFmtId="0" fontId="16" fillId="0" borderId="10" xfId="4" applyFont="1" applyFill="1" applyBorder="1" applyAlignment="1">
      <alignment vertical="center"/>
    </xf>
    <xf numFmtId="0" fontId="1" fillId="0" borderId="0" xfId="5" applyFont="1"/>
    <xf numFmtId="0" fontId="20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18" fillId="4" borderId="12" xfId="16" applyFont="1" applyFill="1" applyBorder="1" applyAlignment="1">
      <alignment horizontal="center" vertical="center" wrapText="1"/>
    </xf>
    <xf numFmtId="0" fontId="18" fillId="4" borderId="2" xfId="16" applyFont="1" applyFill="1" applyBorder="1" applyAlignment="1">
      <alignment horizontal="center" vertical="center" wrapText="1"/>
    </xf>
    <xf numFmtId="0" fontId="16" fillId="5" borderId="9" xfId="4" applyFont="1" applyFill="1" applyBorder="1" applyAlignment="1">
      <alignment vertical="center"/>
    </xf>
    <xf numFmtId="0" fontId="16" fillId="5" borderId="6" xfId="4" applyFont="1" applyFill="1" applyBorder="1" applyAlignment="1">
      <alignment vertical="center"/>
    </xf>
    <xf numFmtId="0" fontId="23" fillId="0" borderId="0" xfId="0" applyFont="1"/>
    <xf numFmtId="0" fontId="24" fillId="4" borderId="2" xfId="16" applyFont="1" applyFill="1" applyBorder="1" applyAlignment="1">
      <alignment horizontal="center" vertical="center" wrapText="1"/>
    </xf>
    <xf numFmtId="3" fontId="16" fillId="0" borderId="3" xfId="4" applyNumberFormat="1" applyFont="1" applyFill="1" applyBorder="1" applyAlignment="1">
      <alignment horizontal="center" vertical="center"/>
    </xf>
    <xf numFmtId="164" fontId="26" fillId="0" borderId="3" xfId="1" applyNumberFormat="1" applyFont="1" applyFill="1" applyBorder="1" applyAlignment="1">
      <alignment horizontal="center" vertical="center"/>
    </xf>
    <xf numFmtId="3" fontId="16" fillId="0" borderId="1" xfId="4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horizontal="center" vertical="center"/>
    </xf>
    <xf numFmtId="3" fontId="16" fillId="0" borderId="13" xfId="4" applyNumberFormat="1" applyFont="1" applyFill="1" applyBorder="1" applyAlignment="1">
      <alignment horizontal="center" vertical="center"/>
    </xf>
    <xf numFmtId="164" fontId="26" fillId="0" borderId="13" xfId="1" applyNumberFormat="1" applyFont="1" applyFill="1" applyBorder="1" applyAlignment="1">
      <alignment horizontal="center" vertical="center"/>
    </xf>
    <xf numFmtId="3" fontId="15" fillId="2" borderId="3" xfId="4" applyNumberFormat="1" applyFont="1" applyFill="1" applyBorder="1" applyAlignment="1">
      <alignment horizontal="center" vertical="center"/>
    </xf>
    <xf numFmtId="164" fontId="27" fillId="2" borderId="3" xfId="1" applyNumberFormat="1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vertical="top"/>
    </xf>
    <xf numFmtId="0" fontId="29" fillId="0" borderId="0" xfId="4" applyFont="1" applyFill="1" applyBorder="1" applyAlignment="1">
      <alignment vertical="top"/>
    </xf>
    <xf numFmtId="0" fontId="30" fillId="0" borderId="0" xfId="0" applyFont="1" applyAlignment="1"/>
    <xf numFmtId="0" fontId="30" fillId="0" borderId="0" xfId="0" applyFont="1" applyAlignment="1">
      <alignment vertical="top"/>
    </xf>
    <xf numFmtId="3" fontId="15" fillId="2" borderId="1" xfId="4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0" fontId="31" fillId="0" borderId="0" xfId="5" applyFont="1" applyAlignment="1"/>
    <xf numFmtId="0" fontId="31" fillId="0" borderId="0" xfId="5" applyFont="1" applyFill="1" applyAlignment="1"/>
    <xf numFmtId="164" fontId="26" fillId="5" borderId="1" xfId="1" applyNumberFormat="1" applyFont="1" applyFill="1" applyBorder="1" applyAlignment="1">
      <alignment horizontal="center" vertical="center"/>
    </xf>
    <xf numFmtId="3" fontId="16" fillId="5" borderId="1" xfId="4" applyNumberFormat="1" applyFont="1" applyFill="1" applyBorder="1" applyAlignment="1">
      <alignment horizontal="center" vertical="center"/>
    </xf>
    <xf numFmtId="3" fontId="16" fillId="0" borderId="8" xfId="4" applyNumberFormat="1" applyFont="1" applyFill="1" applyBorder="1" applyAlignment="1">
      <alignment horizontal="center" vertical="center"/>
    </xf>
    <xf numFmtId="164" fontId="26" fillId="0" borderId="8" xfId="1" applyNumberFormat="1" applyFont="1" applyFill="1" applyBorder="1" applyAlignment="1">
      <alignment horizontal="center" vertical="center"/>
    </xf>
    <xf numFmtId="3" fontId="16" fillId="0" borderId="4" xfId="4" applyNumberFormat="1" applyFont="1" applyFill="1" applyBorder="1" applyAlignment="1">
      <alignment horizontal="center" vertical="center"/>
    </xf>
    <xf numFmtId="164" fontId="26" fillId="0" borderId="4" xfId="1" applyNumberFormat="1" applyFont="1" applyFill="1" applyBorder="1" applyAlignment="1">
      <alignment horizontal="center" vertical="center"/>
    </xf>
    <xf numFmtId="3" fontId="16" fillId="5" borderId="4" xfId="4" applyNumberFormat="1" applyFont="1" applyFill="1" applyBorder="1" applyAlignment="1">
      <alignment horizontal="center" vertical="center"/>
    </xf>
    <xf numFmtId="164" fontId="26" fillId="5" borderId="4" xfId="1" applyNumberFormat="1" applyFont="1" applyFill="1" applyBorder="1" applyAlignment="1">
      <alignment horizontal="center" vertical="center"/>
    </xf>
    <xf numFmtId="3" fontId="15" fillId="2" borderId="14" xfId="4" applyNumberFormat="1" applyFont="1" applyFill="1" applyBorder="1" applyAlignment="1">
      <alignment horizontal="center" vertical="center"/>
    </xf>
    <xf numFmtId="4" fontId="16" fillId="0" borderId="8" xfId="4" applyNumberFormat="1" applyFont="1" applyFill="1" applyBorder="1" applyAlignment="1">
      <alignment horizontal="center" vertical="center"/>
    </xf>
    <xf numFmtId="4" fontId="16" fillId="0" borderId="4" xfId="4" applyNumberFormat="1" applyFont="1" applyFill="1" applyBorder="1" applyAlignment="1">
      <alignment horizontal="center" vertical="center"/>
    </xf>
    <xf numFmtId="3" fontId="16" fillId="0" borderId="10" xfId="4" applyNumberFormat="1" applyFont="1" applyFill="1" applyBorder="1" applyAlignment="1">
      <alignment horizontal="center" vertical="center"/>
    </xf>
    <xf numFmtId="4" fontId="16" fillId="0" borderId="10" xfId="4" applyNumberFormat="1" applyFont="1" applyFill="1" applyBorder="1" applyAlignment="1">
      <alignment horizontal="center" vertical="center"/>
    </xf>
    <xf numFmtId="4" fontId="15" fillId="2" borderId="14" xfId="4" applyNumberFormat="1" applyFont="1" applyFill="1" applyBorder="1" applyAlignment="1">
      <alignment horizontal="center" vertical="center"/>
    </xf>
    <xf numFmtId="4" fontId="16" fillId="0" borderId="3" xfId="4" applyNumberFormat="1" applyFont="1" applyFill="1" applyBorder="1" applyAlignment="1">
      <alignment horizontal="center" vertical="center"/>
    </xf>
    <xf numFmtId="4" fontId="16" fillId="0" borderId="1" xfId="4" applyNumberFormat="1" applyFont="1" applyFill="1" applyBorder="1" applyAlignment="1">
      <alignment horizontal="center" vertical="center"/>
    </xf>
    <xf numFmtId="4" fontId="16" fillId="0" borderId="13" xfId="4" applyNumberFormat="1" applyFont="1" applyFill="1" applyBorder="1" applyAlignment="1">
      <alignment horizontal="center" vertical="center"/>
    </xf>
    <xf numFmtId="0" fontId="18" fillId="4" borderId="2" xfId="16" applyFont="1" applyFill="1" applyBorder="1" applyAlignment="1">
      <alignment horizontal="center" vertical="center" wrapText="1"/>
    </xf>
    <xf numFmtId="0" fontId="8" fillId="0" borderId="0" xfId="5" applyFont="1"/>
    <xf numFmtId="0" fontId="33" fillId="0" borderId="0" xfId="25" applyAlignment="1"/>
    <xf numFmtId="0" fontId="16" fillId="0" borderId="17" xfId="4" applyFont="1" applyFill="1" applyBorder="1" applyAlignment="1">
      <alignment vertical="center"/>
    </xf>
    <xf numFmtId="0" fontId="16" fillId="0" borderId="19" xfId="4" applyFont="1" applyFill="1" applyBorder="1" applyAlignment="1">
      <alignment vertical="center"/>
    </xf>
    <xf numFmtId="3" fontId="16" fillId="0" borderId="20" xfId="4" applyNumberFormat="1" applyFont="1" applyFill="1" applyBorder="1" applyAlignment="1">
      <alignment horizontal="center" vertical="center"/>
    </xf>
    <xf numFmtId="164" fontId="26" fillId="0" borderId="20" xfId="1" applyNumberFormat="1" applyFont="1" applyFill="1" applyBorder="1" applyAlignment="1">
      <alignment horizontal="center" vertical="center"/>
    </xf>
    <xf numFmtId="0" fontId="16" fillId="0" borderId="22" xfId="4" applyFont="1" applyFill="1" applyBorder="1" applyAlignment="1">
      <alignment vertical="center"/>
    </xf>
    <xf numFmtId="3" fontId="16" fillId="0" borderId="23" xfId="4" applyNumberFormat="1" applyFont="1" applyFill="1" applyBorder="1" applyAlignment="1">
      <alignment horizontal="center" vertical="center"/>
    </xf>
    <xf numFmtId="164" fontId="26" fillId="0" borderId="23" xfId="1" applyNumberFormat="1" applyFont="1" applyFill="1" applyBorder="1" applyAlignment="1">
      <alignment horizontal="center" vertical="center"/>
    </xf>
    <xf numFmtId="0" fontId="16" fillId="5" borderId="19" xfId="4" applyFont="1" applyFill="1" applyBorder="1" applyAlignment="1">
      <alignment vertical="center"/>
    </xf>
    <xf numFmtId="3" fontId="16" fillId="5" borderId="20" xfId="4" applyNumberFormat="1" applyFont="1" applyFill="1" applyBorder="1" applyAlignment="1">
      <alignment horizontal="center" vertical="center"/>
    </xf>
    <xf numFmtId="164" fontId="26" fillId="5" borderId="20" xfId="1" applyNumberFormat="1" applyFont="1" applyFill="1" applyBorder="1" applyAlignment="1">
      <alignment horizontal="center" vertical="center"/>
    </xf>
    <xf numFmtId="0" fontId="16" fillId="5" borderId="22" xfId="4" applyFont="1" applyFill="1" applyBorder="1" applyAlignment="1">
      <alignment vertical="center"/>
    </xf>
    <xf numFmtId="3" fontId="16" fillId="5" borderId="23" xfId="4" applyNumberFormat="1" applyFont="1" applyFill="1" applyBorder="1" applyAlignment="1">
      <alignment horizontal="center" vertical="center"/>
    </xf>
    <xf numFmtId="164" fontId="26" fillId="5" borderId="23" xfId="1" applyNumberFormat="1" applyFont="1" applyFill="1" applyBorder="1" applyAlignment="1">
      <alignment horizontal="center" vertical="center"/>
    </xf>
    <xf numFmtId="0" fontId="16" fillId="0" borderId="16" xfId="4" applyFont="1" applyFill="1" applyBorder="1" applyAlignment="1">
      <alignment vertical="center"/>
    </xf>
    <xf numFmtId="164" fontId="26" fillId="0" borderId="10" xfId="1" applyNumberFormat="1" applyFont="1" applyFill="1" applyBorder="1" applyAlignment="1">
      <alignment horizontal="center" vertical="center"/>
    </xf>
    <xf numFmtId="0" fontId="16" fillId="0" borderId="26" xfId="4" applyFont="1" applyFill="1" applyBorder="1" applyAlignment="1">
      <alignment vertical="center"/>
    </xf>
    <xf numFmtId="3" fontId="16" fillId="0" borderId="27" xfId="4" applyNumberFormat="1" applyFont="1" applyFill="1" applyBorder="1" applyAlignment="1">
      <alignment horizontal="center" vertical="center"/>
    </xf>
    <xf numFmtId="164" fontId="26" fillId="0" borderId="27" xfId="1" applyNumberFormat="1" applyFont="1" applyFill="1" applyBorder="1" applyAlignment="1">
      <alignment horizontal="center" vertical="center"/>
    </xf>
    <xf numFmtId="0" fontId="16" fillId="0" borderId="29" xfId="4" applyFont="1" applyFill="1" applyBorder="1" applyAlignment="1">
      <alignment vertical="center"/>
    </xf>
    <xf numFmtId="3" fontId="16" fillId="0" borderId="30" xfId="4" applyNumberFormat="1" applyFont="1" applyFill="1" applyBorder="1" applyAlignment="1">
      <alignment horizontal="center" vertical="center"/>
    </xf>
    <xf numFmtId="164" fontId="26" fillId="0" borderId="30" xfId="1" applyNumberFormat="1" applyFont="1" applyFill="1" applyBorder="1" applyAlignment="1">
      <alignment horizontal="center" vertical="center"/>
    </xf>
    <xf numFmtId="0" fontId="16" fillId="5" borderId="26" xfId="4" applyFont="1" applyFill="1" applyBorder="1" applyAlignment="1">
      <alignment vertical="center"/>
    </xf>
    <xf numFmtId="3" fontId="16" fillId="5" borderId="27" xfId="4" applyNumberFormat="1" applyFont="1" applyFill="1" applyBorder="1" applyAlignment="1">
      <alignment horizontal="center" vertical="center"/>
    </xf>
    <xf numFmtId="164" fontId="26" fillId="5" borderId="27" xfId="1" applyNumberFormat="1" applyFont="1" applyFill="1" applyBorder="1" applyAlignment="1">
      <alignment horizontal="center" vertical="center"/>
    </xf>
    <xf numFmtId="0" fontId="16" fillId="5" borderId="29" xfId="4" applyFont="1" applyFill="1" applyBorder="1" applyAlignment="1">
      <alignment vertical="center"/>
    </xf>
    <xf numFmtId="3" fontId="16" fillId="5" borderId="30" xfId="4" applyNumberFormat="1" applyFont="1" applyFill="1" applyBorder="1" applyAlignment="1">
      <alignment horizontal="center" vertical="center"/>
    </xf>
    <xf numFmtId="164" fontId="26" fillId="5" borderId="30" xfId="1" applyNumberFormat="1" applyFont="1" applyFill="1" applyBorder="1" applyAlignment="1">
      <alignment horizontal="center" vertical="center"/>
    </xf>
    <xf numFmtId="0" fontId="31" fillId="0" borderId="0" xfId="5" applyFont="1" applyAlignment="1">
      <alignment wrapText="1"/>
    </xf>
    <xf numFmtId="0" fontId="18" fillId="4" borderId="2" xfId="16" applyFont="1" applyFill="1" applyBorder="1" applyAlignment="1">
      <alignment horizontal="center" vertical="center" wrapText="1"/>
    </xf>
    <xf numFmtId="0" fontId="24" fillId="4" borderId="2" xfId="16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34" fillId="5" borderId="2" xfId="16" applyFont="1" applyFill="1" applyBorder="1" applyAlignment="1">
      <alignment horizontal="center" vertical="center" wrapText="1"/>
    </xf>
    <xf numFmtId="0" fontId="34" fillId="5" borderId="12" xfId="16" applyFont="1" applyFill="1" applyBorder="1" applyAlignment="1">
      <alignment horizontal="center" vertical="center" wrapText="1"/>
    </xf>
    <xf numFmtId="0" fontId="34" fillId="5" borderId="18" xfId="16" applyFont="1" applyFill="1" applyBorder="1" applyAlignment="1">
      <alignment horizontal="center" vertical="center" wrapText="1"/>
    </xf>
    <xf numFmtId="0" fontId="34" fillId="5" borderId="21" xfId="16" applyFont="1" applyFill="1" applyBorder="1" applyAlignment="1">
      <alignment horizontal="center" vertical="center" wrapText="1"/>
    </xf>
    <xf numFmtId="0" fontId="27" fillId="2" borderId="7" xfId="9" applyFont="1" applyFill="1" applyBorder="1" applyAlignment="1">
      <alignment horizontal="center" vertical="center"/>
    </xf>
    <xf numFmtId="0" fontId="27" fillId="2" borderId="15" xfId="9" applyFont="1" applyFill="1" applyBorder="1" applyAlignment="1">
      <alignment horizontal="center" vertical="center"/>
    </xf>
    <xf numFmtId="0" fontId="34" fillId="5" borderId="7" xfId="16" applyFont="1" applyFill="1" applyBorder="1" applyAlignment="1">
      <alignment horizontal="center" vertical="center" wrapText="1"/>
    </xf>
    <xf numFmtId="0" fontId="34" fillId="5" borderId="5" xfId="16" applyFont="1" applyFill="1" applyBorder="1" applyAlignment="1">
      <alignment horizontal="center" vertical="center" wrapText="1"/>
    </xf>
    <xf numFmtId="0" fontId="34" fillId="5" borderId="24" xfId="16" applyFont="1" applyFill="1" applyBorder="1" applyAlignment="1">
      <alignment horizontal="center" vertical="center" wrapText="1"/>
    </xf>
    <xf numFmtId="0" fontId="34" fillId="5" borderId="25" xfId="16" applyFont="1" applyFill="1" applyBorder="1" applyAlignment="1">
      <alignment horizontal="center" vertical="center" wrapText="1"/>
    </xf>
    <xf numFmtId="0" fontId="34" fillId="5" borderId="28" xfId="16" applyFont="1" applyFill="1" applyBorder="1" applyAlignment="1">
      <alignment horizontal="center" vertical="center" wrapText="1"/>
    </xf>
    <xf numFmtId="0" fontId="31" fillId="0" borderId="0" xfId="5" applyFont="1" applyAlignment="1">
      <alignment horizontal="left" wrapText="1"/>
    </xf>
    <xf numFmtId="0" fontId="36" fillId="0" borderId="0" xfId="0" applyFont="1" applyAlignment="1"/>
  </cellXfs>
  <cellStyles count="26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3" xfId="9"/>
    <cellStyle name="Normal 2 3 2" xfId="21"/>
    <cellStyle name="Normal 2 4" xfId="16"/>
    <cellStyle name="Normal 3" xfId="5"/>
    <cellStyle name="Normal 3 2" xfId="8"/>
    <cellStyle name="Normal 3 2 2" xfId="20"/>
    <cellStyle name="Normal 3 3" xfId="17"/>
    <cellStyle name="Normal_Tabla 1." xfId="23"/>
    <cellStyle name="Normal_Tabla 2." xfId="24"/>
    <cellStyle name="Normal_Tabla 4." xfId="25"/>
    <cellStyle name="Normal_Tabla 4.  (2)" xfId="22"/>
    <cellStyle name="Porcentaje" xfId="1" builtinId="5"/>
    <cellStyle name="Porcentaje 2" xfId="6"/>
    <cellStyle name="Porcentaje 2 2" xfId="18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  <color rgb="FF4B4B4B"/>
      <color rgb="FF595959"/>
      <color rgb="FFEEF6F5"/>
      <color rgb="FF427F76"/>
      <color rgb="FF009581"/>
      <color rgb="FFE6E6E6"/>
      <color rgb="FFEF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  <pageSetUpPr fitToPage="1"/>
  </sheetPr>
  <dimension ref="B2:P46"/>
  <sheetViews>
    <sheetView showGridLines="0" tabSelected="1" zoomScaleNormal="100" zoomScalePageLayoutView="90" workbookViewId="0">
      <selection activeCell="B17" sqref="B17"/>
    </sheetView>
  </sheetViews>
  <sheetFormatPr baseColWidth="10" defaultRowHeight="15" x14ac:dyDescent="0.25"/>
  <cols>
    <col min="2" max="2" width="22.7109375" customWidth="1"/>
    <col min="3" max="7" width="11.42578125" customWidth="1"/>
    <col min="8" max="8" width="7.5703125" style="2" customWidth="1"/>
    <col min="9" max="9" width="10.85546875" customWidth="1"/>
    <col min="10" max="10" width="10.85546875" style="2" customWidth="1"/>
    <col min="11" max="12" width="10.85546875" customWidth="1"/>
  </cols>
  <sheetData>
    <row r="2" spans="2:12" s="11" customFormat="1" ht="15" customHeight="1" x14ac:dyDescent="0.2">
      <c r="B2" s="45" t="s">
        <v>43</v>
      </c>
    </row>
    <row r="3" spans="2:12" s="12" customFormat="1" ht="15" customHeight="1" x14ac:dyDescent="0.2">
      <c r="B3" s="46" t="s">
        <v>66</v>
      </c>
    </row>
    <row r="4" spans="2:12" s="35" customFormat="1" ht="21" customHeight="1" x14ac:dyDescent="0.2">
      <c r="B4" s="101" t="s">
        <v>41</v>
      </c>
      <c r="C4" s="103" t="s">
        <v>51</v>
      </c>
      <c r="D4" s="103"/>
      <c r="E4" s="103"/>
      <c r="F4" s="103"/>
      <c r="G4" s="103"/>
      <c r="H4" s="102" t="s">
        <v>60</v>
      </c>
      <c r="I4" s="103" t="s">
        <v>56</v>
      </c>
      <c r="J4" s="103"/>
      <c r="K4" s="103"/>
      <c r="L4" s="103"/>
    </row>
    <row r="5" spans="2:12" s="13" customFormat="1" ht="50.1" customHeight="1" x14ac:dyDescent="0.2">
      <c r="B5" s="101"/>
      <c r="C5" s="36" t="s">
        <v>61</v>
      </c>
      <c r="D5" s="36" t="s">
        <v>62</v>
      </c>
      <c r="E5" s="36" t="s">
        <v>63</v>
      </c>
      <c r="F5" s="36" t="s">
        <v>64</v>
      </c>
      <c r="G5" s="36" t="s">
        <v>65</v>
      </c>
      <c r="H5" s="102"/>
      <c r="I5" s="36" t="s">
        <v>52</v>
      </c>
      <c r="J5" s="36" t="s">
        <v>53</v>
      </c>
      <c r="K5" s="36" t="s">
        <v>54</v>
      </c>
      <c r="L5" s="36" t="s">
        <v>55</v>
      </c>
    </row>
    <row r="6" spans="2:12" s="11" customFormat="1" ht="18" customHeight="1" x14ac:dyDescent="0.2">
      <c r="B6" s="16" t="s">
        <v>31</v>
      </c>
      <c r="C6" s="37">
        <v>15585</v>
      </c>
      <c r="D6" s="37">
        <v>14124</v>
      </c>
      <c r="E6" s="37">
        <v>10349</v>
      </c>
      <c r="F6" s="37">
        <v>10273</v>
      </c>
      <c r="G6" s="37">
        <v>10273</v>
      </c>
      <c r="H6" s="37">
        <v>10273</v>
      </c>
      <c r="I6" s="38">
        <f t="shared" ref="I6:I11" si="0">+E6/D6</f>
        <v>0.73272444066836595</v>
      </c>
      <c r="J6" s="38">
        <f>+G6/D6</f>
        <v>0.72734352874539787</v>
      </c>
      <c r="K6" s="38">
        <f t="shared" ref="K6:K11" si="1">G6/F6</f>
        <v>1</v>
      </c>
      <c r="L6" s="38">
        <f>G6/H6</f>
        <v>1</v>
      </c>
    </row>
    <row r="7" spans="2:12" s="11" customFormat="1" ht="18" customHeight="1" x14ac:dyDescent="0.2">
      <c r="B7" s="15" t="s">
        <v>32</v>
      </c>
      <c r="C7" s="39">
        <v>65563</v>
      </c>
      <c r="D7" s="39">
        <v>57311</v>
      </c>
      <c r="E7" s="39">
        <v>10719</v>
      </c>
      <c r="F7" s="39">
        <v>10602</v>
      </c>
      <c r="G7" s="39">
        <v>10602</v>
      </c>
      <c r="H7" s="39">
        <v>10602</v>
      </c>
      <c r="I7" s="40">
        <f t="shared" si="0"/>
        <v>0.18703215787545149</v>
      </c>
      <c r="J7" s="40">
        <f t="shared" ref="J7:J11" si="2">+G7/D7</f>
        <v>0.18499066496833069</v>
      </c>
      <c r="K7" s="40">
        <f t="shared" si="1"/>
        <v>1</v>
      </c>
      <c r="L7" s="40">
        <f t="shared" ref="L7:L11" si="3">G7/H7</f>
        <v>1</v>
      </c>
    </row>
    <row r="8" spans="2:12" s="11" customFormat="1" ht="18" customHeight="1" x14ac:dyDescent="0.2">
      <c r="B8" s="15" t="s">
        <v>33</v>
      </c>
      <c r="C8" s="39">
        <v>54189</v>
      </c>
      <c r="D8" s="39">
        <v>48681</v>
      </c>
      <c r="E8" s="39">
        <v>16705</v>
      </c>
      <c r="F8" s="39">
        <v>16491</v>
      </c>
      <c r="G8" s="39">
        <v>16491</v>
      </c>
      <c r="H8" s="39">
        <v>16491</v>
      </c>
      <c r="I8" s="40">
        <f t="shared" si="0"/>
        <v>0.34315235923666315</v>
      </c>
      <c r="J8" s="40">
        <f t="shared" si="2"/>
        <v>0.33875639366487953</v>
      </c>
      <c r="K8" s="40">
        <f t="shared" si="1"/>
        <v>1</v>
      </c>
      <c r="L8" s="40">
        <f t="shared" si="3"/>
        <v>1</v>
      </c>
    </row>
    <row r="9" spans="2:12" s="11" customFormat="1" ht="18" customHeight="1" x14ac:dyDescent="0.2">
      <c r="B9" s="15" t="s">
        <v>28</v>
      </c>
      <c r="C9" s="39">
        <v>2755</v>
      </c>
      <c r="D9" s="39">
        <v>2330</v>
      </c>
      <c r="E9" s="39">
        <v>366</v>
      </c>
      <c r="F9" s="39">
        <v>365</v>
      </c>
      <c r="G9" s="39">
        <v>365</v>
      </c>
      <c r="H9" s="39">
        <v>365</v>
      </c>
      <c r="I9" s="40">
        <f t="shared" si="0"/>
        <v>0.15708154506437769</v>
      </c>
      <c r="J9" s="40">
        <f t="shared" si="2"/>
        <v>0.15665236051502146</v>
      </c>
      <c r="K9" s="40">
        <f t="shared" si="1"/>
        <v>1</v>
      </c>
      <c r="L9" s="40">
        <f t="shared" si="3"/>
        <v>1</v>
      </c>
    </row>
    <row r="10" spans="2:12" s="11" customFormat="1" ht="18" customHeight="1" x14ac:dyDescent="0.2">
      <c r="B10" s="22" t="s">
        <v>29</v>
      </c>
      <c r="C10" s="41">
        <v>1101</v>
      </c>
      <c r="D10" s="41">
        <v>972</v>
      </c>
      <c r="E10" s="41">
        <v>218</v>
      </c>
      <c r="F10" s="41">
        <v>216</v>
      </c>
      <c r="G10" s="41">
        <v>216</v>
      </c>
      <c r="H10" s="41">
        <v>216</v>
      </c>
      <c r="I10" s="42">
        <f t="shared" si="0"/>
        <v>0.22427983539094651</v>
      </c>
      <c r="J10" s="42">
        <f t="shared" si="2"/>
        <v>0.22222222222222221</v>
      </c>
      <c r="K10" s="42">
        <f t="shared" si="1"/>
        <v>1</v>
      </c>
      <c r="L10" s="42">
        <f t="shared" si="3"/>
        <v>1</v>
      </c>
    </row>
    <row r="11" spans="2:12" s="17" customFormat="1" ht="18" customHeight="1" x14ac:dyDescent="0.2">
      <c r="B11" s="21" t="s">
        <v>0</v>
      </c>
      <c r="C11" s="43">
        <v>139193</v>
      </c>
      <c r="D11" s="43">
        <v>123418</v>
      </c>
      <c r="E11" s="43">
        <v>38357</v>
      </c>
      <c r="F11" s="43">
        <v>37947</v>
      </c>
      <c r="G11" s="43">
        <v>37947</v>
      </c>
      <c r="H11" s="43">
        <v>37947</v>
      </c>
      <c r="I11" s="44">
        <f t="shared" si="0"/>
        <v>0.31078935001377433</v>
      </c>
      <c r="J11" s="44">
        <f t="shared" si="2"/>
        <v>0.3074673062276167</v>
      </c>
      <c r="K11" s="44">
        <f t="shared" si="1"/>
        <v>1</v>
      </c>
      <c r="L11" s="44">
        <f t="shared" si="3"/>
        <v>1</v>
      </c>
    </row>
    <row r="12" spans="2:12" ht="15" customHeight="1" x14ac:dyDescent="0.25">
      <c r="B12" s="47" t="s">
        <v>57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2:12" ht="12.75" customHeight="1" x14ac:dyDescent="0.25">
      <c r="B13" s="47" t="s">
        <v>58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2:12" ht="24.95" customHeight="1" x14ac:dyDescent="0.25">
      <c r="B14" s="100" t="s">
        <v>107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12" s="2" customFormat="1" ht="12.75" customHeight="1" x14ac:dyDescent="0.25">
      <c r="B15" s="47" t="s">
        <v>71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2:12" s="2" customFormat="1" ht="12.75" customHeight="1" x14ac:dyDescent="0.25">
      <c r="B16" s="47" t="s">
        <v>59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2:12" ht="21" customHeight="1" x14ac:dyDescent="0.25">
      <c r="B17" s="117" t="s">
        <v>108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2:12" x14ac:dyDescent="0.25">
      <c r="I18" s="2"/>
    </row>
    <row r="19" spans="2:12" x14ac:dyDescent="0.25">
      <c r="B19" s="2"/>
      <c r="C19" s="2"/>
      <c r="D19" s="2"/>
      <c r="E19" s="2"/>
      <c r="F19" s="2"/>
      <c r="G19" s="2"/>
      <c r="I19" s="2"/>
      <c r="K19" s="2"/>
    </row>
    <row r="20" spans="2:12" x14ac:dyDescent="0.25">
      <c r="H20"/>
      <c r="I20" s="2"/>
      <c r="K20" s="2"/>
      <c r="L20" s="2"/>
    </row>
    <row r="21" spans="2:12" x14ac:dyDescent="0.25">
      <c r="H21"/>
      <c r="K21" s="2"/>
      <c r="L21" s="2"/>
    </row>
    <row r="22" spans="2:12" x14ac:dyDescent="0.25">
      <c r="B22" s="2"/>
      <c r="C22" s="2"/>
      <c r="D22" s="2"/>
      <c r="H22"/>
      <c r="I22" s="7"/>
      <c r="J22"/>
    </row>
    <row r="23" spans="2:12" x14ac:dyDescent="0.25">
      <c r="B23" s="2"/>
      <c r="C23" s="2"/>
      <c r="D23" s="2"/>
      <c r="H23"/>
      <c r="I23" s="7"/>
      <c r="J23"/>
    </row>
    <row r="24" spans="2:12" x14ac:dyDescent="0.25">
      <c r="B24" s="2"/>
      <c r="C24" s="2"/>
      <c r="D24" s="2"/>
      <c r="H24"/>
      <c r="I24" s="7"/>
      <c r="J24"/>
    </row>
    <row r="25" spans="2:12" x14ac:dyDescent="0.25">
      <c r="B25" s="2"/>
      <c r="C25" s="2"/>
      <c r="D25" s="2"/>
      <c r="H25"/>
      <c r="I25" s="7"/>
      <c r="J25"/>
    </row>
    <row r="26" spans="2:12" x14ac:dyDescent="0.25">
      <c r="B26" s="2"/>
      <c r="C26" s="2"/>
      <c r="D26" s="2"/>
      <c r="H26"/>
      <c r="I26" s="7"/>
      <c r="J26"/>
    </row>
    <row r="27" spans="2:12" x14ac:dyDescent="0.25">
      <c r="B27" s="2"/>
      <c r="C27" s="2"/>
      <c r="D27" s="2"/>
      <c r="H27"/>
      <c r="I27" s="7"/>
      <c r="J27"/>
    </row>
    <row r="28" spans="2:12" x14ac:dyDescent="0.25">
      <c r="H28"/>
      <c r="I28" s="7"/>
      <c r="J28"/>
    </row>
    <row r="29" spans="2:12" x14ac:dyDescent="0.25">
      <c r="H29"/>
      <c r="I29" s="7"/>
      <c r="J29"/>
    </row>
    <row r="30" spans="2:12" x14ac:dyDescent="0.25">
      <c r="H30"/>
      <c r="I30" s="7"/>
      <c r="J30"/>
    </row>
    <row r="31" spans="2:12" x14ac:dyDescent="0.25">
      <c r="H31"/>
      <c r="I31" s="7"/>
      <c r="J31"/>
    </row>
    <row r="32" spans="2:12" x14ac:dyDescent="0.25">
      <c r="H32"/>
      <c r="J32"/>
    </row>
    <row r="33" spans="8:16" x14ac:dyDescent="0.25">
      <c r="H33"/>
      <c r="J33"/>
    </row>
    <row r="34" spans="8:16" ht="15" customHeight="1" x14ac:dyDescent="0.25">
      <c r="H34"/>
      <c r="J34"/>
      <c r="P34" s="8"/>
    </row>
    <row r="35" spans="8:16" x14ac:dyDescent="0.25">
      <c r="H35"/>
      <c r="J35"/>
      <c r="P35" s="8"/>
    </row>
    <row r="36" spans="8:16" x14ac:dyDescent="0.25">
      <c r="H36"/>
      <c r="J36"/>
      <c r="P36" s="8"/>
    </row>
    <row r="37" spans="8:16" x14ac:dyDescent="0.25">
      <c r="H37"/>
      <c r="J37"/>
      <c r="P37" s="8"/>
    </row>
    <row r="38" spans="8:16" x14ac:dyDescent="0.25">
      <c r="H38"/>
      <c r="J38"/>
      <c r="P38" s="8"/>
    </row>
    <row r="39" spans="8:16" x14ac:dyDescent="0.25">
      <c r="H39"/>
      <c r="J39"/>
      <c r="P39" s="8"/>
    </row>
    <row r="40" spans="8:16" x14ac:dyDescent="0.25">
      <c r="H40"/>
      <c r="J40"/>
      <c r="P40" s="8"/>
    </row>
    <row r="41" spans="8:16" x14ac:dyDescent="0.25">
      <c r="H41"/>
      <c r="J41"/>
      <c r="P41" s="8"/>
    </row>
    <row r="42" spans="8:16" x14ac:dyDescent="0.25">
      <c r="H42"/>
      <c r="J42"/>
      <c r="P42" s="8"/>
    </row>
    <row r="43" spans="8:16" x14ac:dyDescent="0.25">
      <c r="H43"/>
      <c r="J43"/>
      <c r="P43" s="8"/>
    </row>
    <row r="44" spans="8:16" x14ac:dyDescent="0.25">
      <c r="H44"/>
      <c r="J44"/>
    </row>
    <row r="45" spans="8:16" x14ac:dyDescent="0.25">
      <c r="H45"/>
      <c r="J45"/>
    </row>
    <row r="46" spans="8:16" x14ac:dyDescent="0.25">
      <c r="H46"/>
      <c r="J46"/>
    </row>
  </sheetData>
  <sheetProtection algorithmName="SHA-512" hashValue="/hkqxca7nFhHWV6cnaZld1U1AWg5AuDdcjOFSyDRC3NUNPXaYoB9pE3adWYxuwnwGMNGZSiCzA7q9fs0kdx2vQ==" saltValue="fL2XWuzTWYeuuBJR191tOw==" spinCount="100000" sheet="1" objects="1" scenarios="1"/>
  <mergeCells count="5">
    <mergeCell ref="B14:L14"/>
    <mergeCell ref="B4:B5"/>
    <mergeCell ref="H4:H5"/>
    <mergeCell ref="C4:G4"/>
    <mergeCell ref="I4:L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  <pageSetUpPr fitToPage="1"/>
  </sheetPr>
  <dimension ref="B2:L47"/>
  <sheetViews>
    <sheetView showGridLines="0" zoomScaleNormal="100" zoomScalePageLayoutView="90" workbookViewId="0">
      <selection activeCell="B18" sqref="B18"/>
    </sheetView>
  </sheetViews>
  <sheetFormatPr baseColWidth="10" defaultRowHeight="15" x14ac:dyDescent="0.25"/>
  <cols>
    <col min="1" max="1" width="11.42578125" style="2"/>
    <col min="2" max="2" width="22.7109375" style="2" customWidth="1"/>
    <col min="3" max="7" width="11.42578125" style="2" customWidth="1"/>
    <col min="8" max="8" width="7.7109375" style="2" customWidth="1"/>
    <col min="9" max="11" width="11.42578125" style="2" customWidth="1"/>
    <col min="12" max="16384" width="11.42578125" style="2"/>
  </cols>
  <sheetData>
    <row r="2" spans="2:12" x14ac:dyDescent="0.25">
      <c r="B2" s="45" t="s">
        <v>44</v>
      </c>
    </row>
    <row r="3" spans="2:12" x14ac:dyDescent="0.25">
      <c r="B3" s="46" t="s">
        <v>67</v>
      </c>
    </row>
    <row r="4" spans="2:12" s="13" customFormat="1" ht="21" customHeight="1" x14ac:dyDescent="0.2">
      <c r="B4" s="101" t="s">
        <v>40</v>
      </c>
      <c r="C4" s="103" t="s">
        <v>51</v>
      </c>
      <c r="D4" s="103"/>
      <c r="E4" s="103"/>
      <c r="F4" s="103"/>
      <c r="G4" s="103"/>
      <c r="H4" s="102" t="s">
        <v>60</v>
      </c>
      <c r="I4" s="103" t="s">
        <v>56</v>
      </c>
      <c r="J4" s="103"/>
      <c r="K4" s="103"/>
      <c r="L4" s="103"/>
    </row>
    <row r="5" spans="2:12" s="13" customFormat="1" ht="50.1" customHeight="1" x14ac:dyDescent="0.2">
      <c r="B5" s="101"/>
      <c r="C5" s="36" t="s">
        <v>61</v>
      </c>
      <c r="D5" s="36" t="s">
        <v>62</v>
      </c>
      <c r="E5" s="36" t="s">
        <v>63</v>
      </c>
      <c r="F5" s="36" t="s">
        <v>64</v>
      </c>
      <c r="G5" s="36" t="s">
        <v>65</v>
      </c>
      <c r="H5" s="102"/>
      <c r="I5" s="36" t="s">
        <v>52</v>
      </c>
      <c r="J5" s="36" t="s">
        <v>53</v>
      </c>
      <c r="K5" s="36" t="s">
        <v>54</v>
      </c>
      <c r="L5" s="36" t="s">
        <v>55</v>
      </c>
    </row>
    <row r="6" spans="2:12" s="10" customFormat="1" ht="18" customHeight="1" x14ac:dyDescent="0.25">
      <c r="B6" s="16" t="s">
        <v>34</v>
      </c>
      <c r="C6" s="37">
        <v>45368</v>
      </c>
      <c r="D6" s="37">
        <v>39492</v>
      </c>
      <c r="E6" s="37">
        <v>16441</v>
      </c>
      <c r="F6" s="37">
        <v>16390</v>
      </c>
      <c r="G6" s="37">
        <v>16390</v>
      </c>
      <c r="H6" s="37">
        <v>16390</v>
      </c>
      <c r="I6" s="38">
        <f t="shared" ref="I6:I13" si="0">+E6/D6</f>
        <v>0.41631216448901043</v>
      </c>
      <c r="J6" s="38">
        <f>G6/D6</f>
        <v>0.415020763698977</v>
      </c>
      <c r="K6" s="38">
        <f>G6/F6</f>
        <v>1</v>
      </c>
      <c r="L6" s="38">
        <f>G6/H6</f>
        <v>1</v>
      </c>
    </row>
    <row r="7" spans="2:12" s="10" customFormat="1" ht="18" customHeight="1" x14ac:dyDescent="0.25">
      <c r="B7" s="15" t="s">
        <v>35</v>
      </c>
      <c r="C7" s="39">
        <v>38430</v>
      </c>
      <c r="D7" s="39">
        <v>34041</v>
      </c>
      <c r="E7" s="39">
        <v>8967</v>
      </c>
      <c r="F7" s="39">
        <v>8888</v>
      </c>
      <c r="G7" s="39">
        <v>8888</v>
      </c>
      <c r="H7" s="39">
        <v>8888</v>
      </c>
      <c r="I7" s="40">
        <f t="shared" si="0"/>
        <v>0.26341764342998147</v>
      </c>
      <c r="J7" s="40">
        <f t="shared" ref="J7:J13" si="1">G7/D7</f>
        <v>0.26109691254663492</v>
      </c>
      <c r="K7" s="40">
        <f t="shared" ref="K7:K13" si="2">G7/F7</f>
        <v>1</v>
      </c>
      <c r="L7" s="40">
        <f t="shared" ref="L7:L13" si="3">G7/H7</f>
        <v>1</v>
      </c>
    </row>
    <row r="8" spans="2:12" s="10" customFormat="1" ht="18" customHeight="1" x14ac:dyDescent="0.25">
      <c r="B8" s="15" t="s">
        <v>36</v>
      </c>
      <c r="C8" s="39">
        <v>33333</v>
      </c>
      <c r="D8" s="39">
        <v>30083</v>
      </c>
      <c r="E8" s="39">
        <v>8938</v>
      </c>
      <c r="F8" s="39">
        <v>8730</v>
      </c>
      <c r="G8" s="39">
        <v>8730</v>
      </c>
      <c r="H8" s="39">
        <v>8730</v>
      </c>
      <c r="I8" s="40">
        <f t="shared" si="0"/>
        <v>0.29711132533324469</v>
      </c>
      <c r="J8" s="40">
        <f t="shared" si="1"/>
        <v>0.29019712129774289</v>
      </c>
      <c r="K8" s="40">
        <f t="shared" si="2"/>
        <v>1</v>
      </c>
      <c r="L8" s="40">
        <f t="shared" si="3"/>
        <v>1</v>
      </c>
    </row>
    <row r="9" spans="2:12" s="10" customFormat="1" ht="18" customHeight="1" x14ac:dyDescent="0.25">
      <c r="B9" s="15" t="s">
        <v>37</v>
      </c>
      <c r="C9" s="39">
        <v>14580</v>
      </c>
      <c r="D9" s="39">
        <v>13114</v>
      </c>
      <c r="E9" s="39">
        <v>2249</v>
      </c>
      <c r="F9" s="39">
        <v>2210</v>
      </c>
      <c r="G9" s="39">
        <v>2210</v>
      </c>
      <c r="H9" s="39">
        <v>2210</v>
      </c>
      <c r="I9" s="40">
        <f t="shared" si="0"/>
        <v>0.17149611102638401</v>
      </c>
      <c r="J9" s="40">
        <f t="shared" si="1"/>
        <v>0.1685221900259265</v>
      </c>
      <c r="K9" s="40">
        <f t="shared" si="2"/>
        <v>1</v>
      </c>
      <c r="L9" s="40">
        <f t="shared" si="3"/>
        <v>1</v>
      </c>
    </row>
    <row r="10" spans="2:12" s="10" customFormat="1" ht="18" customHeight="1" x14ac:dyDescent="0.25">
      <c r="B10" s="15" t="s">
        <v>38</v>
      </c>
      <c r="C10" s="39">
        <v>6172</v>
      </c>
      <c r="D10" s="39">
        <v>5567</v>
      </c>
      <c r="E10" s="39">
        <v>1486</v>
      </c>
      <c r="F10" s="39">
        <v>1455</v>
      </c>
      <c r="G10" s="39">
        <v>1455</v>
      </c>
      <c r="H10" s="39">
        <v>1455</v>
      </c>
      <c r="I10" s="40">
        <f t="shared" si="0"/>
        <v>0.26693012394467397</v>
      </c>
      <c r="J10" s="40">
        <f t="shared" si="1"/>
        <v>0.26136159511406504</v>
      </c>
      <c r="K10" s="40">
        <f t="shared" si="2"/>
        <v>1</v>
      </c>
      <c r="L10" s="40">
        <f t="shared" si="3"/>
        <v>1</v>
      </c>
    </row>
    <row r="11" spans="2:12" s="10" customFormat="1" ht="18" customHeight="1" x14ac:dyDescent="0.25">
      <c r="B11" s="15" t="s">
        <v>39</v>
      </c>
      <c r="C11" s="39">
        <v>1297</v>
      </c>
      <c r="D11" s="39">
        <v>1108</v>
      </c>
      <c r="E11" s="39">
        <v>271</v>
      </c>
      <c r="F11" s="39">
        <v>269</v>
      </c>
      <c r="G11" s="39">
        <v>269</v>
      </c>
      <c r="H11" s="39">
        <v>269</v>
      </c>
      <c r="I11" s="40">
        <f t="shared" ref="I11" si="4">+E11/D11</f>
        <v>0.24458483754512636</v>
      </c>
      <c r="J11" s="40">
        <f t="shared" ref="J11" si="5">G11/D11</f>
        <v>0.24277978339350181</v>
      </c>
      <c r="K11" s="40">
        <f t="shared" ref="K11" si="6">G11/F11</f>
        <v>1</v>
      </c>
      <c r="L11" s="40">
        <f t="shared" ref="L11" si="7">G11/H11</f>
        <v>1</v>
      </c>
    </row>
    <row r="12" spans="2:12" s="10" customFormat="1" ht="18" customHeight="1" x14ac:dyDescent="0.25">
      <c r="B12" s="15" t="s">
        <v>86</v>
      </c>
      <c r="C12" s="39">
        <v>13</v>
      </c>
      <c r="D12" s="39">
        <v>13</v>
      </c>
      <c r="E12" s="39">
        <v>5</v>
      </c>
      <c r="F12" s="39">
        <v>5</v>
      </c>
      <c r="G12" s="39">
        <v>5</v>
      </c>
      <c r="H12" s="39">
        <v>5</v>
      </c>
      <c r="I12" s="40">
        <f t="shared" si="0"/>
        <v>0.38461538461538464</v>
      </c>
      <c r="J12" s="40">
        <f t="shared" si="1"/>
        <v>0.38461538461538464</v>
      </c>
      <c r="K12" s="40">
        <f t="shared" si="2"/>
        <v>1</v>
      </c>
      <c r="L12" s="40">
        <f t="shared" si="3"/>
        <v>1</v>
      </c>
    </row>
    <row r="13" spans="2:12" s="10" customFormat="1" ht="18" customHeight="1" x14ac:dyDescent="0.25">
      <c r="B13" s="14" t="s">
        <v>0</v>
      </c>
      <c r="C13" s="49">
        <v>139193</v>
      </c>
      <c r="D13" s="49">
        <v>123418</v>
      </c>
      <c r="E13" s="49">
        <v>38357</v>
      </c>
      <c r="F13" s="49">
        <v>37947</v>
      </c>
      <c r="G13" s="49">
        <v>37947</v>
      </c>
      <c r="H13" s="49">
        <v>37947</v>
      </c>
      <c r="I13" s="50">
        <f t="shared" si="0"/>
        <v>0.31078935001377433</v>
      </c>
      <c r="J13" s="50">
        <f t="shared" si="1"/>
        <v>0.3074673062276167</v>
      </c>
      <c r="K13" s="50">
        <f t="shared" si="2"/>
        <v>1</v>
      </c>
      <c r="L13" s="50">
        <f t="shared" si="3"/>
        <v>1</v>
      </c>
    </row>
    <row r="14" spans="2:12" ht="15" customHeight="1" x14ac:dyDescent="0.25">
      <c r="B14" s="51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2:12" ht="12.75" customHeight="1" x14ac:dyDescent="0.25">
      <c r="B15" s="51" t="s">
        <v>58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2:12" ht="24.95" customHeight="1" x14ac:dyDescent="0.25">
      <c r="B16" s="100" t="s">
        <v>107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 ht="12.75" customHeight="1" x14ac:dyDescent="0.25">
      <c r="B17" s="51" t="s">
        <v>71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2:12" ht="12.75" customHeight="1" x14ac:dyDescent="0.25">
      <c r="B18" s="51" t="s">
        <v>59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21" customHeight="1" x14ac:dyDescent="0.25">
      <c r="B19" s="117" t="s">
        <v>108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1" spans="2:12" x14ac:dyDescent="0.25">
      <c r="B21"/>
      <c r="C21"/>
      <c r="D21"/>
      <c r="E21"/>
      <c r="F21"/>
      <c r="G21"/>
      <c r="H21"/>
    </row>
    <row r="22" spans="2:12" x14ac:dyDescent="0.25">
      <c r="B22"/>
      <c r="C22"/>
      <c r="D22"/>
      <c r="E22"/>
      <c r="F22"/>
      <c r="G22"/>
      <c r="H22"/>
      <c r="I22"/>
      <c r="J22"/>
    </row>
    <row r="23" spans="2:12" x14ac:dyDescent="0.25">
      <c r="B23"/>
      <c r="C23"/>
      <c r="D23"/>
      <c r="E23"/>
      <c r="F23"/>
      <c r="G23"/>
      <c r="H23"/>
      <c r="I23" s="9"/>
      <c r="J23"/>
    </row>
    <row r="24" spans="2:12" x14ac:dyDescent="0.25">
      <c r="B24"/>
      <c r="C24"/>
      <c r="D24"/>
      <c r="E24"/>
      <c r="F24"/>
      <c r="G24"/>
      <c r="H24"/>
      <c r="I24" s="9"/>
      <c r="J24"/>
    </row>
    <row r="25" spans="2:12" x14ac:dyDescent="0.25">
      <c r="B25"/>
      <c r="C25"/>
      <c r="D25"/>
      <c r="E25"/>
      <c r="F25"/>
      <c r="G25"/>
      <c r="H25"/>
      <c r="I25" s="9"/>
      <c r="J25"/>
    </row>
    <row r="26" spans="2:12" x14ac:dyDescent="0.25">
      <c r="B26"/>
      <c r="C26"/>
      <c r="D26"/>
      <c r="E26"/>
      <c r="F26"/>
      <c r="G26"/>
      <c r="H26"/>
      <c r="I26" s="9"/>
      <c r="J26"/>
    </row>
    <row r="27" spans="2:12" x14ac:dyDescent="0.25">
      <c r="B27"/>
      <c r="C27"/>
      <c r="D27"/>
      <c r="E27"/>
      <c r="F27"/>
      <c r="G27"/>
      <c r="H27"/>
      <c r="I27" s="9"/>
      <c r="J27"/>
    </row>
    <row r="28" spans="2:12" x14ac:dyDescent="0.25">
      <c r="B28"/>
      <c r="C28"/>
      <c r="D28"/>
      <c r="E28"/>
      <c r="F28"/>
      <c r="G28"/>
      <c r="H28"/>
      <c r="I28" s="9"/>
      <c r="J28"/>
    </row>
    <row r="29" spans="2:12" x14ac:dyDescent="0.25">
      <c r="B29"/>
      <c r="C29"/>
      <c r="D29"/>
      <c r="E29"/>
      <c r="F29"/>
      <c r="G29"/>
      <c r="H29"/>
      <c r="I29" s="9"/>
      <c r="J29"/>
    </row>
    <row r="30" spans="2:12" x14ac:dyDescent="0.25">
      <c r="B30"/>
      <c r="C30"/>
      <c r="D30"/>
      <c r="E30"/>
      <c r="F30"/>
      <c r="G30"/>
      <c r="H30"/>
      <c r="I30" s="9"/>
      <c r="J30"/>
    </row>
    <row r="31" spans="2:12" x14ac:dyDescent="0.25">
      <c r="B31"/>
      <c r="C31"/>
      <c r="D31"/>
      <c r="E31"/>
      <c r="F31"/>
      <c r="G31"/>
      <c r="H31"/>
      <c r="I31" s="9"/>
      <c r="J31"/>
    </row>
    <row r="32" spans="2:12" x14ac:dyDescent="0.25">
      <c r="B32"/>
      <c r="C32"/>
      <c r="D32"/>
      <c r="E32"/>
      <c r="F32"/>
      <c r="G32"/>
      <c r="H32"/>
      <c r="I32" s="9"/>
      <c r="J32"/>
    </row>
    <row r="33" spans="2:9" x14ac:dyDescent="0.25">
      <c r="B33"/>
      <c r="C33"/>
      <c r="D33"/>
      <c r="E33"/>
      <c r="F33"/>
      <c r="G33"/>
      <c r="H33"/>
      <c r="I33" s="9"/>
    </row>
    <row r="34" spans="2:9" x14ac:dyDescent="0.25">
      <c r="B34"/>
      <c r="C34"/>
      <c r="D34"/>
      <c r="E34"/>
      <c r="F34"/>
      <c r="G34"/>
      <c r="H34"/>
    </row>
    <row r="35" spans="2:9" x14ac:dyDescent="0.25">
      <c r="B35"/>
      <c r="C35"/>
      <c r="D35"/>
      <c r="E35"/>
      <c r="F35"/>
      <c r="G35"/>
      <c r="H35"/>
    </row>
    <row r="36" spans="2:9" x14ac:dyDescent="0.25">
      <c r="B36"/>
      <c r="C36"/>
      <c r="D36"/>
      <c r="E36"/>
      <c r="F36"/>
      <c r="G36"/>
      <c r="H36"/>
    </row>
    <row r="37" spans="2:9" x14ac:dyDescent="0.25">
      <c r="B37"/>
      <c r="C37"/>
      <c r="D37"/>
      <c r="E37"/>
      <c r="F37"/>
      <c r="G37"/>
      <c r="H37"/>
    </row>
    <row r="38" spans="2:9" x14ac:dyDescent="0.25">
      <c r="B38"/>
      <c r="C38"/>
      <c r="D38"/>
      <c r="E38"/>
      <c r="F38"/>
      <c r="G38"/>
      <c r="H38"/>
    </row>
    <row r="39" spans="2:9" x14ac:dyDescent="0.25">
      <c r="B39"/>
      <c r="C39"/>
      <c r="D39"/>
      <c r="E39"/>
      <c r="F39"/>
      <c r="G39"/>
      <c r="H39"/>
    </row>
    <row r="40" spans="2:9" x14ac:dyDescent="0.25">
      <c r="B40"/>
      <c r="C40"/>
      <c r="D40"/>
      <c r="E40"/>
      <c r="F40"/>
      <c r="G40"/>
      <c r="H40"/>
    </row>
    <row r="41" spans="2:9" x14ac:dyDescent="0.25">
      <c r="B41"/>
      <c r="C41"/>
      <c r="D41"/>
      <c r="E41"/>
      <c r="F41"/>
      <c r="G41"/>
      <c r="H41"/>
    </row>
    <row r="42" spans="2:9" x14ac:dyDescent="0.25">
      <c r="B42"/>
      <c r="C42"/>
      <c r="D42"/>
      <c r="E42"/>
      <c r="F42"/>
      <c r="G42"/>
      <c r="H42"/>
    </row>
    <row r="43" spans="2:9" x14ac:dyDescent="0.25">
      <c r="B43"/>
      <c r="C43"/>
      <c r="D43"/>
      <c r="E43"/>
      <c r="F43"/>
      <c r="G43"/>
      <c r="H43"/>
    </row>
    <row r="44" spans="2:9" x14ac:dyDescent="0.25">
      <c r="B44"/>
      <c r="C44"/>
      <c r="D44"/>
      <c r="E44"/>
      <c r="F44"/>
      <c r="G44"/>
      <c r="H44"/>
    </row>
    <row r="45" spans="2:9" x14ac:dyDescent="0.25">
      <c r="B45"/>
      <c r="C45"/>
      <c r="D45"/>
      <c r="E45"/>
      <c r="F45"/>
      <c r="G45"/>
      <c r="H45"/>
    </row>
    <row r="46" spans="2:9" x14ac:dyDescent="0.25">
      <c r="B46"/>
      <c r="C46"/>
      <c r="D46"/>
      <c r="E46"/>
      <c r="F46"/>
      <c r="G46"/>
      <c r="H46"/>
    </row>
    <row r="47" spans="2:9" x14ac:dyDescent="0.25">
      <c r="B47"/>
      <c r="C47"/>
      <c r="D47"/>
      <c r="E47"/>
      <c r="F47"/>
      <c r="G47"/>
      <c r="H47"/>
    </row>
  </sheetData>
  <sheetProtection algorithmName="SHA-512" hashValue="bOImb/kR7YJpPznXpCFLwVnMr6P2H9EVA3TcS20R6KJRG8FWlGq2RuKCxbeg8QlyJc3SxqEOvodB5Ldxr8dJug==" saltValue="N8LoF3A7MHggc0UFkF0/MA==" spinCount="100000" sheet="1" objects="1" scenarios="1"/>
  <mergeCells count="5">
    <mergeCell ref="B16:L16"/>
    <mergeCell ref="B4:B5"/>
    <mergeCell ref="C4:G4"/>
    <mergeCell ref="H4:H5"/>
    <mergeCell ref="I4:L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  <pageSetUpPr fitToPage="1"/>
  </sheetPr>
  <dimension ref="B2:L44"/>
  <sheetViews>
    <sheetView showGridLines="0" zoomScaleNormal="100" zoomScalePageLayoutView="70" workbookViewId="0">
      <selection activeCell="B39" sqref="B39"/>
    </sheetView>
  </sheetViews>
  <sheetFormatPr baseColWidth="10" defaultRowHeight="15" x14ac:dyDescent="0.25"/>
  <cols>
    <col min="2" max="2" width="20.7109375" customWidth="1"/>
    <col min="3" max="10" width="11.42578125" customWidth="1"/>
  </cols>
  <sheetData>
    <row r="2" spans="2:10" x14ac:dyDescent="0.25">
      <c r="B2" s="45" t="s">
        <v>45</v>
      </c>
    </row>
    <row r="3" spans="2:10" x14ac:dyDescent="0.25">
      <c r="B3" s="46" t="s">
        <v>68</v>
      </c>
    </row>
    <row r="4" spans="2:10" s="2" customFormat="1" ht="21" customHeight="1" x14ac:dyDescent="0.25">
      <c r="B4" s="101" t="s">
        <v>101</v>
      </c>
      <c r="C4" s="104" t="s">
        <v>51</v>
      </c>
      <c r="D4" s="104"/>
      <c r="E4" s="104"/>
      <c r="F4" s="104"/>
      <c r="G4" s="104"/>
      <c r="H4" s="104" t="s">
        <v>56</v>
      </c>
      <c r="I4" s="104"/>
      <c r="J4" s="104"/>
    </row>
    <row r="5" spans="2:10" ht="50.1" customHeight="1" x14ac:dyDescent="0.25">
      <c r="B5" s="101"/>
      <c r="C5" s="36" t="s">
        <v>102</v>
      </c>
      <c r="D5" s="36" t="s">
        <v>103</v>
      </c>
      <c r="E5" s="36" t="s">
        <v>104</v>
      </c>
      <c r="F5" s="36" t="s">
        <v>105</v>
      </c>
      <c r="G5" s="36" t="s">
        <v>106</v>
      </c>
      <c r="H5" s="36" t="s">
        <v>52</v>
      </c>
      <c r="I5" s="36" t="s">
        <v>53</v>
      </c>
      <c r="J5" s="36" t="s">
        <v>54</v>
      </c>
    </row>
    <row r="6" spans="2:10" ht="18" customHeight="1" x14ac:dyDescent="0.25">
      <c r="B6" s="16" t="s">
        <v>1</v>
      </c>
      <c r="C6" s="37">
        <v>3034</v>
      </c>
      <c r="D6" s="37">
        <v>2571</v>
      </c>
      <c r="E6" s="37">
        <v>718</v>
      </c>
      <c r="F6" s="37">
        <v>709</v>
      </c>
      <c r="G6" s="37">
        <v>709</v>
      </c>
      <c r="H6" s="38">
        <f t="shared" ref="H6:H32" si="0">+E6/D6</f>
        <v>0.27926876701672498</v>
      </c>
      <c r="I6" s="38">
        <f>+G6/D6</f>
        <v>0.27576818358615324</v>
      </c>
      <c r="J6" s="38">
        <f t="shared" ref="J6:J32" si="1">G6/F6</f>
        <v>1</v>
      </c>
    </row>
    <row r="7" spans="2:10" ht="18" customHeight="1" x14ac:dyDescent="0.25">
      <c r="B7" s="15" t="s">
        <v>2</v>
      </c>
      <c r="C7" s="39">
        <v>7401</v>
      </c>
      <c r="D7" s="39">
        <v>6647</v>
      </c>
      <c r="E7" s="39">
        <v>1744</v>
      </c>
      <c r="F7" s="39">
        <v>1737</v>
      </c>
      <c r="G7" s="39">
        <v>1737</v>
      </c>
      <c r="H7" s="40">
        <f t="shared" si="0"/>
        <v>0.26237400330976379</v>
      </c>
      <c r="I7" s="40">
        <f t="shared" ref="I7:I32" si="2">+G7/D7</f>
        <v>0.26132089664510305</v>
      </c>
      <c r="J7" s="40">
        <f t="shared" si="1"/>
        <v>1</v>
      </c>
    </row>
    <row r="8" spans="2:10" ht="18" customHeight="1" x14ac:dyDescent="0.25">
      <c r="B8" s="15" t="s">
        <v>3</v>
      </c>
      <c r="C8" s="39">
        <v>3386</v>
      </c>
      <c r="D8" s="39">
        <v>3014</v>
      </c>
      <c r="E8" s="39">
        <v>844</v>
      </c>
      <c r="F8" s="39">
        <v>832</v>
      </c>
      <c r="G8" s="39">
        <v>832</v>
      </c>
      <c r="H8" s="40">
        <f t="shared" si="0"/>
        <v>0.28002654280026545</v>
      </c>
      <c r="I8" s="40">
        <f t="shared" si="2"/>
        <v>0.27604512276045123</v>
      </c>
      <c r="J8" s="40">
        <f t="shared" si="1"/>
        <v>1</v>
      </c>
    </row>
    <row r="9" spans="2:10" ht="18" customHeight="1" x14ac:dyDescent="0.25">
      <c r="B9" s="15" t="s">
        <v>4</v>
      </c>
      <c r="C9" s="39">
        <v>5175</v>
      </c>
      <c r="D9" s="39">
        <v>4628</v>
      </c>
      <c r="E9" s="39">
        <v>1720</v>
      </c>
      <c r="F9" s="39">
        <v>1704</v>
      </c>
      <c r="G9" s="39">
        <v>1704</v>
      </c>
      <c r="H9" s="40">
        <f t="shared" si="0"/>
        <v>0.37165082108902331</v>
      </c>
      <c r="I9" s="40">
        <f t="shared" si="2"/>
        <v>0.36819360414866031</v>
      </c>
      <c r="J9" s="40">
        <f t="shared" si="1"/>
        <v>1</v>
      </c>
    </row>
    <row r="10" spans="2:10" ht="18" customHeight="1" x14ac:dyDescent="0.25">
      <c r="B10" s="15" t="s">
        <v>5</v>
      </c>
      <c r="C10" s="39">
        <v>4919</v>
      </c>
      <c r="D10" s="39">
        <v>4422</v>
      </c>
      <c r="E10" s="39">
        <v>991</v>
      </c>
      <c r="F10" s="39">
        <v>978</v>
      </c>
      <c r="G10" s="39">
        <v>978</v>
      </c>
      <c r="H10" s="40">
        <f t="shared" si="0"/>
        <v>0.22410673903211217</v>
      </c>
      <c r="I10" s="40">
        <f t="shared" si="2"/>
        <v>0.22116689280868385</v>
      </c>
      <c r="J10" s="40">
        <f t="shared" si="1"/>
        <v>1</v>
      </c>
    </row>
    <row r="11" spans="2:10" ht="18" customHeight="1" x14ac:dyDescent="0.25">
      <c r="B11" s="15" t="s">
        <v>6</v>
      </c>
      <c r="C11" s="39">
        <v>11048</v>
      </c>
      <c r="D11" s="39">
        <v>9756</v>
      </c>
      <c r="E11" s="39">
        <v>2479</v>
      </c>
      <c r="F11" s="39">
        <v>2460</v>
      </c>
      <c r="G11" s="39">
        <v>2460</v>
      </c>
      <c r="H11" s="40">
        <f t="shared" si="0"/>
        <v>0.25410004100041</v>
      </c>
      <c r="I11" s="40">
        <f t="shared" si="2"/>
        <v>0.25215252152521528</v>
      </c>
      <c r="J11" s="40">
        <f t="shared" si="1"/>
        <v>1</v>
      </c>
    </row>
    <row r="12" spans="2:10" ht="18" customHeight="1" x14ac:dyDescent="0.25">
      <c r="B12" s="15" t="s">
        <v>7</v>
      </c>
      <c r="C12" s="39">
        <v>2605</v>
      </c>
      <c r="D12" s="39">
        <v>2276</v>
      </c>
      <c r="E12" s="39">
        <v>1009</v>
      </c>
      <c r="F12" s="39">
        <v>998</v>
      </c>
      <c r="G12" s="39">
        <v>998</v>
      </c>
      <c r="H12" s="40">
        <f t="shared" si="0"/>
        <v>0.44332161687170474</v>
      </c>
      <c r="I12" s="40">
        <f t="shared" si="2"/>
        <v>0.43848857644991213</v>
      </c>
      <c r="J12" s="40">
        <f t="shared" si="1"/>
        <v>1</v>
      </c>
    </row>
    <row r="13" spans="2:10" ht="18" customHeight="1" x14ac:dyDescent="0.25">
      <c r="B13" s="15" t="s">
        <v>8</v>
      </c>
      <c r="C13" s="39">
        <v>7504</v>
      </c>
      <c r="D13" s="39">
        <v>6884</v>
      </c>
      <c r="E13" s="39">
        <v>2187</v>
      </c>
      <c r="F13" s="39">
        <v>2162</v>
      </c>
      <c r="G13" s="39">
        <v>2162</v>
      </c>
      <c r="H13" s="40">
        <f t="shared" si="0"/>
        <v>0.31769320162696107</v>
      </c>
      <c r="I13" s="40">
        <f t="shared" si="2"/>
        <v>0.31406159209761764</v>
      </c>
      <c r="J13" s="40">
        <f t="shared" si="1"/>
        <v>1</v>
      </c>
    </row>
    <row r="14" spans="2:10" ht="18" customHeight="1" x14ac:dyDescent="0.25">
      <c r="B14" s="15" t="s">
        <v>9</v>
      </c>
      <c r="C14" s="39">
        <v>3530</v>
      </c>
      <c r="D14" s="39">
        <v>3222</v>
      </c>
      <c r="E14" s="39">
        <v>946</v>
      </c>
      <c r="F14" s="39">
        <v>931</v>
      </c>
      <c r="G14" s="39">
        <v>931</v>
      </c>
      <c r="H14" s="40">
        <f t="shared" si="0"/>
        <v>0.29360645561762883</v>
      </c>
      <c r="I14" s="40">
        <f t="shared" si="2"/>
        <v>0.28895096213531968</v>
      </c>
      <c r="J14" s="40">
        <f t="shared" si="1"/>
        <v>1</v>
      </c>
    </row>
    <row r="15" spans="2:10" ht="18" customHeight="1" x14ac:dyDescent="0.25">
      <c r="B15" s="15" t="s">
        <v>10</v>
      </c>
      <c r="C15" s="39">
        <v>4631</v>
      </c>
      <c r="D15" s="39">
        <v>4154</v>
      </c>
      <c r="E15" s="39">
        <v>992</v>
      </c>
      <c r="F15" s="39">
        <v>974</v>
      </c>
      <c r="G15" s="39">
        <v>974</v>
      </c>
      <c r="H15" s="40">
        <f t="shared" si="0"/>
        <v>0.23880597014925373</v>
      </c>
      <c r="I15" s="40">
        <f t="shared" si="2"/>
        <v>0.23447279730380358</v>
      </c>
      <c r="J15" s="40">
        <f t="shared" si="1"/>
        <v>1</v>
      </c>
    </row>
    <row r="16" spans="2:10" ht="18" customHeight="1" x14ac:dyDescent="0.25">
      <c r="B16" s="15" t="s">
        <v>11</v>
      </c>
      <c r="C16" s="39">
        <v>3794</v>
      </c>
      <c r="D16" s="39">
        <v>3345</v>
      </c>
      <c r="E16" s="39">
        <v>1059</v>
      </c>
      <c r="F16" s="39">
        <v>1052</v>
      </c>
      <c r="G16" s="39">
        <v>1052</v>
      </c>
      <c r="H16" s="40">
        <f t="shared" si="0"/>
        <v>0.31659192825112109</v>
      </c>
      <c r="I16" s="40">
        <f t="shared" si="2"/>
        <v>0.31449925261584455</v>
      </c>
      <c r="J16" s="40">
        <f t="shared" si="1"/>
        <v>1</v>
      </c>
    </row>
    <row r="17" spans="2:10" ht="18" customHeight="1" x14ac:dyDescent="0.25">
      <c r="B17" s="15" t="s">
        <v>12</v>
      </c>
      <c r="C17" s="39">
        <v>6478</v>
      </c>
      <c r="D17" s="39">
        <v>5787</v>
      </c>
      <c r="E17" s="39">
        <v>1881</v>
      </c>
      <c r="F17" s="39">
        <v>1859</v>
      </c>
      <c r="G17" s="39">
        <v>1859</v>
      </c>
      <c r="H17" s="40">
        <f t="shared" si="0"/>
        <v>0.32503888024883359</v>
      </c>
      <c r="I17" s="40">
        <f t="shared" si="2"/>
        <v>0.32123725591843788</v>
      </c>
      <c r="J17" s="40">
        <f t="shared" si="1"/>
        <v>1</v>
      </c>
    </row>
    <row r="18" spans="2:10" ht="18" customHeight="1" x14ac:dyDescent="0.25">
      <c r="B18" s="15" t="s">
        <v>13</v>
      </c>
      <c r="C18" s="39">
        <v>7829</v>
      </c>
      <c r="D18" s="39">
        <v>6793</v>
      </c>
      <c r="E18" s="39">
        <v>2383</v>
      </c>
      <c r="F18" s="39">
        <v>2363</v>
      </c>
      <c r="G18" s="39">
        <v>2363</v>
      </c>
      <c r="H18" s="40">
        <f t="shared" si="0"/>
        <v>0.35080229648167233</v>
      </c>
      <c r="I18" s="40">
        <f t="shared" si="2"/>
        <v>0.34785808920948036</v>
      </c>
      <c r="J18" s="40">
        <f t="shared" si="1"/>
        <v>1</v>
      </c>
    </row>
    <row r="19" spans="2:10" ht="18" customHeight="1" x14ac:dyDescent="0.25">
      <c r="B19" s="15" t="s">
        <v>14</v>
      </c>
      <c r="C19" s="39">
        <v>4894</v>
      </c>
      <c r="D19" s="39">
        <v>4350</v>
      </c>
      <c r="E19" s="39">
        <v>1407</v>
      </c>
      <c r="F19" s="39">
        <v>1398</v>
      </c>
      <c r="G19" s="39">
        <v>1398</v>
      </c>
      <c r="H19" s="40">
        <f t="shared" si="0"/>
        <v>0.32344827586206898</v>
      </c>
      <c r="I19" s="40">
        <f t="shared" si="2"/>
        <v>0.32137931034482758</v>
      </c>
      <c r="J19" s="40">
        <f t="shared" si="1"/>
        <v>1</v>
      </c>
    </row>
    <row r="20" spans="2:10" ht="18" customHeight="1" x14ac:dyDescent="0.25">
      <c r="B20" s="15" t="s">
        <v>15</v>
      </c>
      <c r="C20" s="39">
        <v>20254</v>
      </c>
      <c r="D20" s="39">
        <v>17432</v>
      </c>
      <c r="E20" s="39">
        <v>7480</v>
      </c>
      <c r="F20" s="39">
        <v>7434</v>
      </c>
      <c r="G20" s="39">
        <v>7434</v>
      </c>
      <c r="H20" s="40">
        <f t="shared" si="0"/>
        <v>0.42909591555759524</v>
      </c>
      <c r="I20" s="40">
        <f t="shared" si="2"/>
        <v>0.42645709040844426</v>
      </c>
      <c r="J20" s="40">
        <f t="shared" si="1"/>
        <v>1</v>
      </c>
    </row>
    <row r="21" spans="2:10" ht="18" customHeight="1" x14ac:dyDescent="0.25">
      <c r="B21" s="15" t="s">
        <v>16</v>
      </c>
      <c r="C21" s="39">
        <v>5020</v>
      </c>
      <c r="D21" s="39">
        <v>4515</v>
      </c>
      <c r="E21" s="39">
        <v>1768</v>
      </c>
      <c r="F21" s="39">
        <v>1739</v>
      </c>
      <c r="G21" s="39">
        <v>1739</v>
      </c>
      <c r="H21" s="40">
        <f t="shared" si="0"/>
        <v>0.39158361018826138</v>
      </c>
      <c r="I21" s="40">
        <f t="shared" si="2"/>
        <v>0.38516057585825025</v>
      </c>
      <c r="J21" s="40">
        <f t="shared" si="1"/>
        <v>1</v>
      </c>
    </row>
    <row r="22" spans="2:10" ht="18" customHeight="1" x14ac:dyDescent="0.25">
      <c r="B22" s="15" t="s">
        <v>17</v>
      </c>
      <c r="C22" s="39">
        <v>6048</v>
      </c>
      <c r="D22" s="39">
        <v>5516</v>
      </c>
      <c r="E22" s="39">
        <v>951</v>
      </c>
      <c r="F22" s="39">
        <v>919</v>
      </c>
      <c r="G22" s="39">
        <v>919</v>
      </c>
      <c r="H22" s="40">
        <f t="shared" si="0"/>
        <v>0.1724075416968818</v>
      </c>
      <c r="I22" s="40">
        <f t="shared" si="2"/>
        <v>0.16660623640319072</v>
      </c>
      <c r="J22" s="40">
        <f t="shared" si="1"/>
        <v>1</v>
      </c>
    </row>
    <row r="23" spans="2:10" ht="18" customHeight="1" x14ac:dyDescent="0.25">
      <c r="B23" s="15" t="s">
        <v>18</v>
      </c>
      <c r="C23" s="39">
        <v>668</v>
      </c>
      <c r="D23" s="39">
        <v>579</v>
      </c>
      <c r="E23" s="39">
        <v>164</v>
      </c>
      <c r="F23" s="39">
        <v>164</v>
      </c>
      <c r="G23" s="39">
        <v>164</v>
      </c>
      <c r="H23" s="40">
        <f t="shared" si="0"/>
        <v>0.28324697754749567</v>
      </c>
      <c r="I23" s="40">
        <f t="shared" si="2"/>
        <v>0.28324697754749567</v>
      </c>
      <c r="J23" s="40">
        <f t="shared" si="1"/>
        <v>1</v>
      </c>
    </row>
    <row r="24" spans="2:10" ht="18" customHeight="1" x14ac:dyDescent="0.25">
      <c r="B24" s="15" t="s">
        <v>19</v>
      </c>
      <c r="C24" s="39">
        <v>1163</v>
      </c>
      <c r="D24" s="39">
        <v>1014</v>
      </c>
      <c r="E24" s="39">
        <v>338</v>
      </c>
      <c r="F24" s="39">
        <v>333</v>
      </c>
      <c r="G24" s="39">
        <v>333</v>
      </c>
      <c r="H24" s="40">
        <f t="shared" si="0"/>
        <v>0.33333333333333331</v>
      </c>
      <c r="I24" s="40">
        <f t="shared" si="2"/>
        <v>0.32840236686390534</v>
      </c>
      <c r="J24" s="40">
        <f t="shared" si="1"/>
        <v>1</v>
      </c>
    </row>
    <row r="25" spans="2:10" ht="18" customHeight="1" x14ac:dyDescent="0.25">
      <c r="B25" s="15" t="s">
        <v>20</v>
      </c>
      <c r="C25" s="39">
        <v>1895</v>
      </c>
      <c r="D25" s="39">
        <v>1699</v>
      </c>
      <c r="E25" s="39">
        <v>447</v>
      </c>
      <c r="F25" s="39">
        <v>445</v>
      </c>
      <c r="G25" s="39">
        <v>445</v>
      </c>
      <c r="H25" s="40">
        <f t="shared" si="0"/>
        <v>0.26309593878752208</v>
      </c>
      <c r="I25" s="40">
        <f t="shared" si="2"/>
        <v>0.26191877575044142</v>
      </c>
      <c r="J25" s="40">
        <f t="shared" si="1"/>
        <v>1</v>
      </c>
    </row>
    <row r="26" spans="2:10" ht="18" customHeight="1" x14ac:dyDescent="0.25">
      <c r="B26" s="15" t="s">
        <v>21</v>
      </c>
      <c r="C26" s="39">
        <v>7578</v>
      </c>
      <c r="D26" s="39">
        <v>6899</v>
      </c>
      <c r="E26" s="39">
        <v>2356</v>
      </c>
      <c r="F26" s="39">
        <v>2336</v>
      </c>
      <c r="G26" s="39">
        <v>2336</v>
      </c>
      <c r="H26" s="40">
        <f t="shared" si="0"/>
        <v>0.34149876793738221</v>
      </c>
      <c r="I26" s="40">
        <f t="shared" si="2"/>
        <v>0.33859979707203941</v>
      </c>
      <c r="J26" s="40">
        <f t="shared" si="1"/>
        <v>1</v>
      </c>
    </row>
    <row r="27" spans="2:10" ht="18" customHeight="1" x14ac:dyDescent="0.25">
      <c r="B27" s="15" t="s">
        <v>22</v>
      </c>
      <c r="C27" s="39">
        <v>9696</v>
      </c>
      <c r="D27" s="39">
        <v>8608</v>
      </c>
      <c r="E27" s="39">
        <v>2009</v>
      </c>
      <c r="F27" s="39">
        <v>1996</v>
      </c>
      <c r="G27" s="39">
        <v>1996</v>
      </c>
      <c r="H27" s="40">
        <f t="shared" si="0"/>
        <v>0.23338754646840149</v>
      </c>
      <c r="I27" s="40">
        <f t="shared" si="2"/>
        <v>0.23187732342007436</v>
      </c>
      <c r="J27" s="40">
        <f t="shared" si="1"/>
        <v>1</v>
      </c>
    </row>
    <row r="28" spans="2:10" ht="18" customHeight="1" x14ac:dyDescent="0.25">
      <c r="B28" s="15" t="s">
        <v>23</v>
      </c>
      <c r="C28" s="39">
        <v>4843</v>
      </c>
      <c r="D28" s="39">
        <v>4203</v>
      </c>
      <c r="E28" s="39">
        <v>1028</v>
      </c>
      <c r="F28" s="39">
        <v>1010</v>
      </c>
      <c r="G28" s="39">
        <v>1010</v>
      </c>
      <c r="H28" s="40">
        <f t="shared" si="0"/>
        <v>0.24458719961931955</v>
      </c>
      <c r="I28" s="40">
        <f>+G28/D28</f>
        <v>0.24030454437306686</v>
      </c>
      <c r="J28" s="40">
        <f t="shared" si="1"/>
        <v>1</v>
      </c>
    </row>
    <row r="29" spans="2:10" ht="18" customHeight="1" x14ac:dyDescent="0.25">
      <c r="B29" s="15" t="s">
        <v>24</v>
      </c>
      <c r="C29" s="39">
        <v>1727</v>
      </c>
      <c r="D29" s="39">
        <v>1507</v>
      </c>
      <c r="E29" s="39">
        <v>697</v>
      </c>
      <c r="F29" s="39">
        <v>668</v>
      </c>
      <c r="G29" s="39">
        <v>668</v>
      </c>
      <c r="H29" s="40">
        <f t="shared" si="0"/>
        <v>0.46250829462508297</v>
      </c>
      <c r="I29" s="40">
        <f t="shared" si="2"/>
        <v>0.44326476443264762</v>
      </c>
      <c r="J29" s="40">
        <f t="shared" si="1"/>
        <v>1</v>
      </c>
    </row>
    <row r="30" spans="2:10" ht="18" customHeight="1" x14ac:dyDescent="0.25">
      <c r="B30" s="15" t="s">
        <v>25</v>
      </c>
      <c r="C30" s="39">
        <v>1516</v>
      </c>
      <c r="D30" s="39">
        <v>1322</v>
      </c>
      <c r="E30" s="39">
        <v>324</v>
      </c>
      <c r="F30" s="39">
        <v>324</v>
      </c>
      <c r="G30" s="39">
        <v>324</v>
      </c>
      <c r="H30" s="40">
        <f t="shared" si="0"/>
        <v>0.24508320726172467</v>
      </c>
      <c r="I30" s="40">
        <f t="shared" si="2"/>
        <v>0.24508320726172467</v>
      </c>
      <c r="J30" s="40">
        <f t="shared" si="1"/>
        <v>1</v>
      </c>
    </row>
    <row r="31" spans="2:10" ht="18" customHeight="1" x14ac:dyDescent="0.25">
      <c r="B31" s="15" t="s">
        <v>26</v>
      </c>
      <c r="C31" s="39">
        <v>2557</v>
      </c>
      <c r="D31" s="39">
        <v>2275</v>
      </c>
      <c r="E31" s="39">
        <v>435</v>
      </c>
      <c r="F31" s="39">
        <v>422</v>
      </c>
      <c r="G31" s="39">
        <v>422</v>
      </c>
      <c r="H31" s="40">
        <f t="shared" si="0"/>
        <v>0.1912087912087912</v>
      </c>
      <c r="I31" s="40">
        <f t="shared" si="2"/>
        <v>0.1854945054945055</v>
      </c>
      <c r="J31" s="40">
        <f t="shared" si="1"/>
        <v>1</v>
      </c>
    </row>
    <row r="32" spans="2:10" ht="18" customHeight="1" x14ac:dyDescent="0.25">
      <c r="B32" s="14" t="s">
        <v>0</v>
      </c>
      <c r="C32" s="49">
        <v>139193</v>
      </c>
      <c r="D32" s="49">
        <v>123418</v>
      </c>
      <c r="E32" s="49">
        <v>38357</v>
      </c>
      <c r="F32" s="49">
        <v>37947</v>
      </c>
      <c r="G32" s="49">
        <v>37947</v>
      </c>
      <c r="H32" s="50">
        <f t="shared" si="0"/>
        <v>0.31078935001377433</v>
      </c>
      <c r="I32" s="50">
        <f t="shared" si="2"/>
        <v>0.3074673062276167</v>
      </c>
      <c r="J32" s="50">
        <f t="shared" si="1"/>
        <v>1</v>
      </c>
    </row>
    <row r="33" spans="2:12" x14ac:dyDescent="0.25">
      <c r="B33" s="51" t="s">
        <v>72</v>
      </c>
      <c r="C33" s="47"/>
      <c r="D33" s="47"/>
      <c r="E33" s="47"/>
      <c r="F33" s="47"/>
      <c r="G33" s="47"/>
      <c r="H33" s="47"/>
      <c r="I33" s="47"/>
      <c r="J33" s="47"/>
    </row>
    <row r="34" spans="2:12" ht="12.75" customHeight="1" x14ac:dyDescent="0.25">
      <c r="B34" s="51" t="s">
        <v>73</v>
      </c>
      <c r="C34" s="47"/>
      <c r="D34" s="47"/>
      <c r="E34" s="47"/>
      <c r="F34" s="47"/>
      <c r="G34" s="47"/>
      <c r="H34" s="47"/>
      <c r="I34" s="47"/>
      <c r="J34" s="47"/>
    </row>
    <row r="35" spans="2:12" ht="12.75" customHeight="1" x14ac:dyDescent="0.25">
      <c r="B35" s="51" t="s">
        <v>74</v>
      </c>
      <c r="C35" s="47"/>
      <c r="D35" s="47"/>
      <c r="E35" s="47"/>
      <c r="F35" s="47"/>
      <c r="G35" s="47"/>
      <c r="H35" s="47"/>
      <c r="I35" s="47"/>
      <c r="J35" s="47"/>
    </row>
    <row r="36" spans="2:12" ht="24.95" customHeight="1" x14ac:dyDescent="0.25">
      <c r="B36" s="100" t="s">
        <v>109</v>
      </c>
      <c r="C36" s="100"/>
      <c r="D36" s="100"/>
      <c r="E36" s="100"/>
      <c r="F36" s="100"/>
      <c r="G36" s="100"/>
      <c r="H36" s="100"/>
      <c r="I36" s="100"/>
      <c r="J36" s="100"/>
      <c r="K36" s="6"/>
      <c r="L36" s="6"/>
    </row>
    <row r="37" spans="2:12" s="2" customFormat="1" ht="12.75" customHeight="1" x14ac:dyDescent="0.25">
      <c r="B37" s="51" t="s">
        <v>75</v>
      </c>
      <c r="C37" s="47"/>
      <c r="D37" s="47"/>
      <c r="E37" s="47"/>
      <c r="F37" s="47"/>
      <c r="G37" s="47"/>
      <c r="H37" s="47"/>
      <c r="I37" s="47"/>
      <c r="J37" s="47"/>
    </row>
    <row r="38" spans="2:12" s="2" customFormat="1" ht="12.75" customHeight="1" x14ac:dyDescent="0.25">
      <c r="B38" s="52" t="s">
        <v>115</v>
      </c>
      <c r="C38" s="47"/>
      <c r="D38" s="47"/>
      <c r="E38" s="47"/>
      <c r="F38" s="47"/>
      <c r="G38" s="47"/>
      <c r="H38" s="47"/>
      <c r="I38" s="47"/>
      <c r="J38" s="47"/>
    </row>
    <row r="39" spans="2:12" ht="21" customHeight="1" x14ac:dyDescent="0.25">
      <c r="B39" s="117" t="s">
        <v>108</v>
      </c>
      <c r="C39" s="47"/>
      <c r="D39" s="47"/>
      <c r="E39" s="47"/>
      <c r="F39" s="47"/>
      <c r="G39" s="47"/>
      <c r="H39" s="47"/>
      <c r="I39" s="47"/>
      <c r="J39" s="47"/>
    </row>
    <row r="40" spans="2:12" x14ac:dyDescent="0.25">
      <c r="B40" s="2"/>
    </row>
    <row r="41" spans="2:12" ht="1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sheetProtection algorithmName="SHA-512" hashValue="jrIfGoEcPys+SNTx4hm7q0OFxeGe02mjjibjs3/8YJUuzEqlBm5zQCsPQ1wnVcMMkMR1eTeq3aD2BR8EL9/sfQ==" saltValue="3zO+RaPDIHteUNeUyROFbw==" spinCount="100000" sheet="1" objects="1" scenarios="1"/>
  <mergeCells count="4">
    <mergeCell ref="B4:B5"/>
    <mergeCell ref="C4:G4"/>
    <mergeCell ref="H4:J4"/>
    <mergeCell ref="B36:J3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  <pageSetUpPr fitToPage="1"/>
  </sheetPr>
  <dimension ref="B2:V66"/>
  <sheetViews>
    <sheetView showGridLines="0" zoomScaleNormal="100" zoomScalePageLayoutView="70" workbookViewId="0">
      <selection activeCell="B21" sqref="B21"/>
    </sheetView>
  </sheetViews>
  <sheetFormatPr baseColWidth="10" defaultColWidth="10.85546875" defaultRowHeight="15" x14ac:dyDescent="0.25"/>
  <cols>
    <col min="1" max="1" width="10.85546875" style="1"/>
    <col min="2" max="2" width="17.28515625" style="1" customWidth="1"/>
    <col min="3" max="3" width="19.7109375" style="1" customWidth="1"/>
    <col min="4" max="7" width="14.7109375" style="1" customWidth="1"/>
    <col min="8" max="16384" width="10.85546875" style="1"/>
  </cols>
  <sheetData>
    <row r="2" spans="2:22" x14ac:dyDescent="0.25">
      <c r="B2" s="45" t="s">
        <v>46</v>
      </c>
    </row>
    <row r="3" spans="2:22" ht="15" customHeight="1" x14ac:dyDescent="0.25">
      <c r="B3" s="46" t="s">
        <v>87</v>
      </c>
    </row>
    <row r="4" spans="2:22" ht="50.1" customHeight="1" x14ac:dyDescent="0.25">
      <c r="B4" s="32" t="s">
        <v>27</v>
      </c>
      <c r="C4" s="32" t="s">
        <v>41</v>
      </c>
      <c r="D4" s="32" t="s">
        <v>69</v>
      </c>
      <c r="E4" s="32" t="s">
        <v>93</v>
      </c>
      <c r="F4" s="32" t="s">
        <v>95</v>
      </c>
      <c r="G4" s="32" t="s">
        <v>96</v>
      </c>
    </row>
    <row r="5" spans="2:22" ht="18" customHeight="1" x14ac:dyDescent="0.25">
      <c r="B5" s="105" t="s">
        <v>97</v>
      </c>
      <c r="C5" s="20" t="s">
        <v>31</v>
      </c>
      <c r="D5" s="37">
        <v>10349</v>
      </c>
      <c r="E5" s="38">
        <v>0.7795004348246215</v>
      </c>
      <c r="F5" s="38">
        <v>0.6</v>
      </c>
      <c r="G5" s="38">
        <v>1</v>
      </c>
      <c r="S5" s="3"/>
      <c r="T5" s="3"/>
      <c r="U5" s="3"/>
      <c r="V5" s="3"/>
    </row>
    <row r="6" spans="2:22" ht="18" customHeight="1" x14ac:dyDescent="0.25">
      <c r="B6" s="105"/>
      <c r="C6" s="19" t="s">
        <v>32</v>
      </c>
      <c r="D6" s="39">
        <v>10719</v>
      </c>
      <c r="E6" s="40">
        <v>0.70809466057157078</v>
      </c>
      <c r="F6" s="40">
        <v>0.6</v>
      </c>
      <c r="G6" s="40">
        <v>0.96666666666666667</v>
      </c>
      <c r="S6" s="3"/>
      <c r="T6" s="3"/>
      <c r="U6" s="3"/>
      <c r="V6" s="3"/>
    </row>
    <row r="7" spans="2:22" ht="18" customHeight="1" x14ac:dyDescent="0.25">
      <c r="B7" s="105"/>
      <c r="C7" s="19" t="s">
        <v>33</v>
      </c>
      <c r="D7" s="39">
        <v>16705</v>
      </c>
      <c r="E7" s="40">
        <v>0.73989524094582448</v>
      </c>
      <c r="F7" s="40">
        <v>0.6</v>
      </c>
      <c r="G7" s="40">
        <v>1</v>
      </c>
      <c r="S7" s="3"/>
      <c r="T7" s="3"/>
      <c r="U7" s="3"/>
      <c r="V7" s="3"/>
    </row>
    <row r="8" spans="2:22" ht="18" customHeight="1" x14ac:dyDescent="0.25">
      <c r="B8" s="105"/>
      <c r="C8" s="19" t="s">
        <v>28</v>
      </c>
      <c r="D8" s="39">
        <v>366</v>
      </c>
      <c r="E8" s="40">
        <v>0.72222222222222188</v>
      </c>
      <c r="F8" s="40">
        <v>0.6</v>
      </c>
      <c r="G8" s="40">
        <v>0.93333333333333335</v>
      </c>
      <c r="S8" s="3"/>
      <c r="T8" s="3"/>
      <c r="U8" s="3"/>
      <c r="V8" s="3"/>
    </row>
    <row r="9" spans="2:22" ht="18" customHeight="1" thickBot="1" x14ac:dyDescent="0.3">
      <c r="B9" s="106"/>
      <c r="C9" s="73" t="s">
        <v>29</v>
      </c>
      <c r="D9" s="41">
        <v>218</v>
      </c>
      <c r="E9" s="42">
        <v>0.68142201834862393</v>
      </c>
      <c r="F9" s="42">
        <v>0.6</v>
      </c>
      <c r="G9" s="42">
        <v>0.81666666666666665</v>
      </c>
      <c r="S9" s="3"/>
      <c r="T9" s="3"/>
      <c r="U9" s="3"/>
      <c r="V9" s="3"/>
    </row>
    <row r="10" spans="2:22" ht="18" customHeight="1" x14ac:dyDescent="0.25">
      <c r="B10" s="107" t="s">
        <v>30</v>
      </c>
      <c r="C10" s="74" t="s">
        <v>31</v>
      </c>
      <c r="D10" s="75">
        <v>3775</v>
      </c>
      <c r="E10" s="76">
        <v>0.52047240618101676</v>
      </c>
      <c r="F10" s="76">
        <v>0</v>
      </c>
      <c r="G10" s="76">
        <v>0.75</v>
      </c>
      <c r="S10" s="3"/>
      <c r="T10" s="3"/>
      <c r="U10" s="3"/>
      <c r="V10" s="3"/>
    </row>
    <row r="11" spans="2:22" ht="18" customHeight="1" x14ac:dyDescent="0.25">
      <c r="B11" s="105"/>
      <c r="C11" s="19" t="s">
        <v>32</v>
      </c>
      <c r="D11" s="39">
        <v>46592</v>
      </c>
      <c r="E11" s="40">
        <v>0.45946514423077028</v>
      </c>
      <c r="F11" s="40">
        <v>0</v>
      </c>
      <c r="G11" s="40">
        <v>0.75</v>
      </c>
      <c r="S11" s="3"/>
      <c r="T11" s="3"/>
      <c r="U11" s="3"/>
      <c r="V11" s="3"/>
    </row>
    <row r="12" spans="2:22" ht="18" customHeight="1" x14ac:dyDescent="0.25">
      <c r="B12" s="105"/>
      <c r="C12" s="19" t="s">
        <v>33</v>
      </c>
      <c r="D12" s="39">
        <v>31976</v>
      </c>
      <c r="E12" s="40">
        <v>0.49871309732299085</v>
      </c>
      <c r="F12" s="40">
        <v>0</v>
      </c>
      <c r="G12" s="40">
        <v>0.75</v>
      </c>
      <c r="S12" s="3"/>
      <c r="T12" s="3"/>
      <c r="U12" s="3"/>
      <c r="V12" s="3"/>
    </row>
    <row r="13" spans="2:22" ht="18" customHeight="1" x14ac:dyDescent="0.25">
      <c r="B13" s="105"/>
      <c r="C13" s="19" t="s">
        <v>28</v>
      </c>
      <c r="D13" s="39">
        <v>1964</v>
      </c>
      <c r="E13" s="40">
        <v>0.46946707399864157</v>
      </c>
      <c r="F13" s="40">
        <v>0</v>
      </c>
      <c r="G13" s="40">
        <v>0.75</v>
      </c>
      <c r="S13" s="3"/>
      <c r="T13" s="3"/>
      <c r="U13" s="3"/>
      <c r="V13" s="3"/>
    </row>
    <row r="14" spans="2:22" ht="18" customHeight="1" thickBot="1" x14ac:dyDescent="0.3">
      <c r="B14" s="108"/>
      <c r="C14" s="77" t="s">
        <v>29</v>
      </c>
      <c r="D14" s="78">
        <v>754</v>
      </c>
      <c r="E14" s="79">
        <v>0.53713527851458776</v>
      </c>
      <c r="F14" s="79">
        <v>0.21666666666666667</v>
      </c>
      <c r="G14" s="79">
        <v>0.71666666666666667</v>
      </c>
      <c r="S14" s="3"/>
      <c r="T14" s="3"/>
      <c r="U14" s="3"/>
      <c r="V14" s="3"/>
    </row>
    <row r="15" spans="2:22" ht="18" customHeight="1" x14ac:dyDescent="0.25">
      <c r="B15" s="107" t="s">
        <v>0</v>
      </c>
      <c r="C15" s="80" t="s">
        <v>31</v>
      </c>
      <c r="D15" s="81">
        <v>14124</v>
      </c>
      <c r="E15" s="82">
        <v>0.71026857358633133</v>
      </c>
      <c r="F15" s="82">
        <v>0</v>
      </c>
      <c r="G15" s="82">
        <v>1</v>
      </c>
      <c r="S15" s="3"/>
      <c r="T15" s="3"/>
      <c r="U15" s="3"/>
      <c r="V15" s="3"/>
    </row>
    <row r="16" spans="2:22" ht="18" customHeight="1" x14ac:dyDescent="0.25">
      <c r="B16" s="105"/>
      <c r="C16" s="33" t="s">
        <v>32</v>
      </c>
      <c r="D16" s="54">
        <v>57311</v>
      </c>
      <c r="E16" s="53">
        <v>0.50596685918352313</v>
      </c>
      <c r="F16" s="53">
        <v>0</v>
      </c>
      <c r="G16" s="53">
        <v>0.96666666666666667</v>
      </c>
      <c r="S16" s="3"/>
      <c r="T16" s="3"/>
      <c r="U16" s="3"/>
      <c r="V16" s="3"/>
    </row>
    <row r="17" spans="2:22" ht="18" customHeight="1" x14ac:dyDescent="0.25">
      <c r="B17" s="105"/>
      <c r="C17" s="33" t="s">
        <v>33</v>
      </c>
      <c r="D17" s="54">
        <v>48681</v>
      </c>
      <c r="E17" s="53">
        <v>0.58147531891292414</v>
      </c>
      <c r="F17" s="53">
        <v>0</v>
      </c>
      <c r="G17" s="53">
        <v>1</v>
      </c>
      <c r="S17" s="3"/>
      <c r="T17" s="3"/>
      <c r="U17" s="3"/>
      <c r="V17" s="3"/>
    </row>
    <row r="18" spans="2:22" ht="18" customHeight="1" x14ac:dyDescent="0.25">
      <c r="B18" s="105"/>
      <c r="C18" s="33" t="s">
        <v>28</v>
      </c>
      <c r="D18" s="54">
        <v>2330</v>
      </c>
      <c r="E18" s="53">
        <v>0.50917024320457749</v>
      </c>
      <c r="F18" s="53">
        <v>0</v>
      </c>
      <c r="G18" s="53">
        <v>0.93333333333333335</v>
      </c>
      <c r="S18" s="3"/>
      <c r="T18" s="3"/>
      <c r="U18" s="3"/>
      <c r="V18" s="3"/>
    </row>
    <row r="19" spans="2:22" ht="18" customHeight="1" thickBot="1" x14ac:dyDescent="0.3">
      <c r="B19" s="108"/>
      <c r="C19" s="83" t="s">
        <v>29</v>
      </c>
      <c r="D19" s="84">
        <v>972</v>
      </c>
      <c r="E19" s="85">
        <v>0.56949588477366242</v>
      </c>
      <c r="F19" s="85">
        <v>0.21666666666666667</v>
      </c>
      <c r="G19" s="85">
        <v>0.81666666666666665</v>
      </c>
      <c r="S19" s="3"/>
      <c r="T19" s="3"/>
      <c r="U19" s="3"/>
      <c r="V19" s="3"/>
    </row>
    <row r="20" spans="2:22" ht="18" customHeight="1" x14ac:dyDescent="0.25">
      <c r="B20" s="109" t="s">
        <v>42</v>
      </c>
      <c r="C20" s="110"/>
      <c r="D20" s="61">
        <v>123418</v>
      </c>
      <c r="E20" s="44">
        <v>0.55969159009760661</v>
      </c>
      <c r="F20" s="44">
        <v>0</v>
      </c>
      <c r="G20" s="44">
        <v>1</v>
      </c>
      <c r="S20" s="3"/>
      <c r="T20" s="3"/>
      <c r="U20" s="3"/>
      <c r="V20" s="3"/>
    </row>
    <row r="21" spans="2:22" ht="15" customHeight="1" x14ac:dyDescent="0.25">
      <c r="B21" s="51" t="s">
        <v>76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2:22" ht="12.75" customHeight="1" x14ac:dyDescent="0.25">
      <c r="B22" s="51" t="s">
        <v>77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2:22" ht="12.75" customHeight="1" x14ac:dyDescent="0.25">
      <c r="B23" s="51" t="s">
        <v>98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2:22" ht="21" customHeight="1" x14ac:dyDescent="0.25">
      <c r="B24" s="117" t="s">
        <v>108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6" spans="2:22" x14ac:dyDescent="0.25">
      <c r="B26" s="71"/>
    </row>
    <row r="27" spans="2:22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22" ht="15.75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72"/>
    </row>
    <row r="29" spans="2:22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72"/>
    </row>
    <row r="30" spans="2:22" ht="15.75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72"/>
    </row>
    <row r="31" spans="2:22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72"/>
    </row>
    <row r="32" spans="2:22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72"/>
    </row>
    <row r="33" spans="2:18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72"/>
    </row>
    <row r="34" spans="2:18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72"/>
    </row>
    <row r="35" spans="2:18" ht="15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72"/>
    </row>
    <row r="36" spans="2:18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72"/>
    </row>
    <row r="37" spans="2:18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72"/>
    </row>
    <row r="38" spans="2:18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72"/>
    </row>
    <row r="39" spans="2:18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72"/>
    </row>
    <row r="40" spans="2:18" ht="15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72"/>
    </row>
    <row r="41" spans="2:18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72"/>
    </row>
    <row r="42" spans="2:18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72"/>
    </row>
    <row r="43" spans="2:18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72"/>
    </row>
    <row r="44" spans="2:18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72"/>
    </row>
    <row r="45" spans="2:18" ht="15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72"/>
    </row>
    <row r="46" spans="2:18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72"/>
    </row>
    <row r="47" spans="2:18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 s="72"/>
    </row>
    <row r="48" spans="2:18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72"/>
    </row>
    <row r="49" spans="2:18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72"/>
    </row>
    <row r="50" spans="2:18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72"/>
    </row>
    <row r="51" spans="2:18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72"/>
    </row>
    <row r="52" spans="2:18" ht="1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72"/>
    </row>
    <row r="53" spans="2:18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72"/>
    </row>
    <row r="54" spans="2:18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72"/>
    </row>
    <row r="55" spans="2:18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72"/>
    </row>
    <row r="56" spans="2:18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72"/>
    </row>
    <row r="57" spans="2:18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72"/>
    </row>
    <row r="58" spans="2:18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72"/>
    </row>
    <row r="59" spans="2:18" ht="1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72"/>
    </row>
    <row r="60" spans="2:18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72"/>
    </row>
    <row r="61" spans="2:18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72"/>
    </row>
    <row r="62" spans="2:18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72"/>
    </row>
    <row r="63" spans="2:18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72"/>
    </row>
    <row r="64" spans="2:18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72"/>
    </row>
    <row r="65" spans="2:18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72"/>
    </row>
    <row r="66" spans="2:18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</sheetData>
  <sheetProtection algorithmName="SHA-512" hashValue="yQhdeW5WHPCTXEiKxwhPqV1Qzh5H0XCfOsVRxBIulRVx3rCW2SkiTqYz49ZpySwJod0KB/dEraJJTxgr2/Z62Q==" saltValue="CO4XAAKBn7S341p9uIJAUg==" spinCount="100000" sheet="1" objects="1" scenarios="1"/>
  <mergeCells count="4">
    <mergeCell ref="B5:B9"/>
    <mergeCell ref="B10:B14"/>
    <mergeCell ref="B20:C20"/>
    <mergeCell ref="B15:B1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  <pageSetUpPr fitToPage="1"/>
  </sheetPr>
  <dimension ref="B2:V33"/>
  <sheetViews>
    <sheetView showGridLines="0" zoomScaleNormal="100" zoomScalePageLayoutView="70" workbookViewId="0">
      <selection activeCell="B29" sqref="B29:I29"/>
    </sheetView>
  </sheetViews>
  <sheetFormatPr baseColWidth="10" defaultColWidth="10.85546875" defaultRowHeight="15" x14ac:dyDescent="0.25"/>
  <cols>
    <col min="1" max="1" width="10.85546875" style="1"/>
    <col min="2" max="2" width="17.28515625" style="1" customWidth="1"/>
    <col min="3" max="3" width="15.7109375" style="1" customWidth="1"/>
    <col min="4" max="7" width="14.7109375" style="1" customWidth="1"/>
    <col min="8" max="16384" width="10.85546875" style="1"/>
  </cols>
  <sheetData>
    <row r="2" spans="2:22" x14ac:dyDescent="0.25">
      <c r="B2" s="45" t="s">
        <v>47</v>
      </c>
    </row>
    <row r="3" spans="2:22" ht="15" customHeight="1" x14ac:dyDescent="0.25">
      <c r="B3" s="46" t="s">
        <v>88</v>
      </c>
    </row>
    <row r="4" spans="2:22" ht="50.1" customHeight="1" x14ac:dyDescent="0.25">
      <c r="B4" s="32" t="s">
        <v>27</v>
      </c>
      <c r="C4" s="31" t="s">
        <v>40</v>
      </c>
      <c r="D4" s="31" t="s">
        <v>70</v>
      </c>
      <c r="E4" s="70" t="s">
        <v>94</v>
      </c>
      <c r="F4" s="70" t="s">
        <v>99</v>
      </c>
      <c r="G4" s="70" t="s">
        <v>100</v>
      </c>
    </row>
    <row r="5" spans="2:22" ht="18" customHeight="1" x14ac:dyDescent="0.25">
      <c r="B5" s="111" t="s">
        <v>97</v>
      </c>
      <c r="C5" s="23" t="s">
        <v>34</v>
      </c>
      <c r="D5" s="55">
        <v>16441</v>
      </c>
      <c r="E5" s="56">
        <v>0.72604363076049772</v>
      </c>
      <c r="F5" s="56">
        <v>0.6</v>
      </c>
      <c r="G5" s="56">
        <v>1</v>
      </c>
      <c r="S5" s="3"/>
      <c r="T5" s="3"/>
      <c r="U5" s="3"/>
      <c r="V5" s="3"/>
    </row>
    <row r="6" spans="2:22" ht="18" customHeight="1" x14ac:dyDescent="0.25">
      <c r="B6" s="112"/>
      <c r="C6" s="24" t="s">
        <v>35</v>
      </c>
      <c r="D6" s="57">
        <v>8967</v>
      </c>
      <c r="E6" s="58">
        <v>0.73863796884874011</v>
      </c>
      <c r="F6" s="58">
        <v>0.6333333333333333</v>
      </c>
      <c r="G6" s="58">
        <v>1</v>
      </c>
      <c r="S6" s="3"/>
      <c r="T6" s="3"/>
      <c r="U6" s="3"/>
      <c r="V6" s="3"/>
    </row>
    <row r="7" spans="2:22" ht="18" customHeight="1" x14ac:dyDescent="0.25">
      <c r="B7" s="112"/>
      <c r="C7" s="24" t="s">
        <v>36</v>
      </c>
      <c r="D7" s="57">
        <v>8938</v>
      </c>
      <c r="E7" s="58">
        <v>0.75523234131423811</v>
      </c>
      <c r="F7" s="58">
        <v>0.66666666666666663</v>
      </c>
      <c r="G7" s="58">
        <v>1</v>
      </c>
      <c r="S7" s="3"/>
      <c r="T7" s="3"/>
      <c r="U7" s="3"/>
      <c r="V7" s="3"/>
    </row>
    <row r="8" spans="2:22" ht="18" customHeight="1" x14ac:dyDescent="0.25">
      <c r="B8" s="112"/>
      <c r="C8" s="24" t="s">
        <v>37</v>
      </c>
      <c r="D8" s="57">
        <v>2249</v>
      </c>
      <c r="E8" s="58">
        <v>0.75856677041648202</v>
      </c>
      <c r="F8" s="58">
        <v>0.7</v>
      </c>
      <c r="G8" s="58">
        <v>0.98333333333333328</v>
      </c>
      <c r="S8" s="3"/>
      <c r="T8" s="3"/>
      <c r="U8" s="3"/>
      <c r="V8" s="3"/>
    </row>
    <row r="9" spans="2:22" ht="18" customHeight="1" x14ac:dyDescent="0.25">
      <c r="B9" s="112"/>
      <c r="C9" s="24" t="s">
        <v>38</v>
      </c>
      <c r="D9" s="57">
        <v>1486</v>
      </c>
      <c r="E9" s="58">
        <v>0.79816061013907624</v>
      </c>
      <c r="F9" s="58">
        <v>0.73333333333333328</v>
      </c>
      <c r="G9" s="58">
        <v>0.98333333333333328</v>
      </c>
      <c r="H9" s="28" t="s">
        <v>50</v>
      </c>
      <c r="S9" s="3"/>
      <c r="T9" s="3"/>
      <c r="U9" s="3"/>
      <c r="V9" s="3"/>
    </row>
    <row r="10" spans="2:22" ht="18" customHeight="1" x14ac:dyDescent="0.25">
      <c r="B10" s="112"/>
      <c r="C10" s="24" t="s">
        <v>39</v>
      </c>
      <c r="D10" s="57">
        <v>271</v>
      </c>
      <c r="E10" s="58">
        <v>0.82380073800737974</v>
      </c>
      <c r="F10" s="58">
        <v>0.76666666666666672</v>
      </c>
      <c r="G10" s="58">
        <v>0.98333333333333328</v>
      </c>
      <c r="H10" s="28"/>
      <c r="S10" s="3"/>
      <c r="T10" s="3"/>
      <c r="U10" s="3"/>
      <c r="V10" s="3"/>
    </row>
    <row r="11" spans="2:22" ht="18" customHeight="1" thickBot="1" x14ac:dyDescent="0.3">
      <c r="B11" s="113"/>
      <c r="C11" s="86" t="s">
        <v>86</v>
      </c>
      <c r="D11" s="64">
        <v>5</v>
      </c>
      <c r="E11" s="87">
        <v>0.82000000000000006</v>
      </c>
      <c r="F11" s="87">
        <v>0.76666666666666672</v>
      </c>
      <c r="G11" s="87">
        <v>0.8833333333333333</v>
      </c>
      <c r="H11" s="28" t="s">
        <v>50</v>
      </c>
      <c r="S11" s="3"/>
      <c r="T11" s="3"/>
      <c r="U11" s="3"/>
      <c r="V11" s="3"/>
    </row>
    <row r="12" spans="2:22" ht="18" customHeight="1" x14ac:dyDescent="0.25">
      <c r="B12" s="114" t="s">
        <v>30</v>
      </c>
      <c r="C12" s="88" t="s">
        <v>34</v>
      </c>
      <c r="D12" s="89">
        <v>23051</v>
      </c>
      <c r="E12" s="90">
        <v>0.42738275996702946</v>
      </c>
      <c r="F12" s="90">
        <v>0</v>
      </c>
      <c r="G12" s="90">
        <v>0.58333333333333337</v>
      </c>
      <c r="S12" s="3"/>
      <c r="T12" s="3"/>
      <c r="U12" s="3"/>
      <c r="V12" s="3"/>
    </row>
    <row r="13" spans="2:22" ht="18" customHeight="1" x14ac:dyDescent="0.25">
      <c r="B13" s="112"/>
      <c r="C13" s="24" t="s">
        <v>35</v>
      </c>
      <c r="D13" s="57">
        <v>25074</v>
      </c>
      <c r="E13" s="58">
        <v>0.45544654489378089</v>
      </c>
      <c r="F13" s="58">
        <v>0</v>
      </c>
      <c r="G13" s="58">
        <v>0.6166666666666667</v>
      </c>
      <c r="S13" s="3"/>
      <c r="T13" s="3"/>
      <c r="U13" s="3"/>
      <c r="V13" s="3"/>
    </row>
    <row r="14" spans="2:22" ht="18" customHeight="1" x14ac:dyDescent="0.25">
      <c r="B14" s="112"/>
      <c r="C14" s="24" t="s">
        <v>36</v>
      </c>
      <c r="D14" s="57">
        <v>21145</v>
      </c>
      <c r="E14" s="58">
        <v>0.50291873571372481</v>
      </c>
      <c r="F14" s="58">
        <v>0</v>
      </c>
      <c r="G14" s="58">
        <v>0.65</v>
      </c>
      <c r="S14" s="3"/>
      <c r="T14" s="3"/>
      <c r="U14" s="3"/>
      <c r="V14" s="3"/>
    </row>
    <row r="15" spans="2:22" ht="18" customHeight="1" x14ac:dyDescent="0.25">
      <c r="B15" s="112"/>
      <c r="C15" s="24" t="s">
        <v>37</v>
      </c>
      <c r="D15" s="57">
        <v>10865</v>
      </c>
      <c r="E15" s="58">
        <v>0.53838165362785906</v>
      </c>
      <c r="F15" s="58">
        <v>0</v>
      </c>
      <c r="G15" s="58">
        <v>0.68333333333333335</v>
      </c>
      <c r="S15" s="3"/>
      <c r="T15" s="3"/>
      <c r="U15" s="3"/>
      <c r="V15" s="3"/>
    </row>
    <row r="16" spans="2:22" ht="18" customHeight="1" x14ac:dyDescent="0.25">
      <c r="B16" s="112"/>
      <c r="C16" s="24" t="s">
        <v>38</v>
      </c>
      <c r="D16" s="57">
        <v>4081</v>
      </c>
      <c r="E16" s="58">
        <v>0.5814179531160647</v>
      </c>
      <c r="F16" s="58">
        <v>0</v>
      </c>
      <c r="G16" s="58">
        <v>0.71666666666666667</v>
      </c>
      <c r="H16" s="28" t="s">
        <v>50</v>
      </c>
      <c r="S16" s="3"/>
      <c r="T16" s="3"/>
      <c r="U16" s="3"/>
      <c r="V16" s="3"/>
    </row>
    <row r="17" spans="2:22" ht="18" customHeight="1" x14ac:dyDescent="0.25">
      <c r="B17" s="112"/>
      <c r="C17" s="24" t="s">
        <v>39</v>
      </c>
      <c r="D17" s="57">
        <v>837</v>
      </c>
      <c r="E17" s="58">
        <v>0.61314217443249763</v>
      </c>
      <c r="F17" s="58">
        <v>0.18333333333333332</v>
      </c>
      <c r="G17" s="58">
        <v>0.75</v>
      </c>
      <c r="H17" s="28"/>
      <c r="S17" s="3"/>
      <c r="T17" s="3"/>
      <c r="U17" s="3"/>
      <c r="V17" s="3"/>
    </row>
    <row r="18" spans="2:22" ht="18" customHeight="1" thickBot="1" x14ac:dyDescent="0.3">
      <c r="B18" s="115"/>
      <c r="C18" s="91" t="s">
        <v>86</v>
      </c>
      <c r="D18" s="92">
        <v>8</v>
      </c>
      <c r="E18" s="93">
        <v>0.61250000000000004</v>
      </c>
      <c r="F18" s="93">
        <v>0.4</v>
      </c>
      <c r="G18" s="93">
        <v>0.71666666666666667</v>
      </c>
      <c r="H18" s="28" t="s">
        <v>50</v>
      </c>
      <c r="S18" s="3"/>
      <c r="T18" s="3"/>
      <c r="U18" s="3"/>
      <c r="V18" s="3"/>
    </row>
    <row r="19" spans="2:22" ht="18" customHeight="1" x14ac:dyDescent="0.25">
      <c r="B19" s="114" t="s">
        <v>0</v>
      </c>
      <c r="C19" s="94" t="s">
        <v>34</v>
      </c>
      <c r="D19" s="95">
        <v>39492</v>
      </c>
      <c r="E19" s="96">
        <v>0.55171891353522906</v>
      </c>
      <c r="F19" s="96">
        <v>0</v>
      </c>
      <c r="G19" s="96">
        <v>1</v>
      </c>
      <c r="S19" s="3"/>
      <c r="T19" s="3"/>
      <c r="U19" s="3"/>
      <c r="V19" s="3"/>
    </row>
    <row r="20" spans="2:22" ht="18" customHeight="1" x14ac:dyDescent="0.25">
      <c r="B20" s="112"/>
      <c r="C20" s="34" t="s">
        <v>35</v>
      </c>
      <c r="D20" s="59">
        <v>34041</v>
      </c>
      <c r="E20" s="60">
        <v>0.53004416243157959</v>
      </c>
      <c r="F20" s="60">
        <v>0</v>
      </c>
      <c r="G20" s="60">
        <v>1</v>
      </c>
      <c r="S20" s="3"/>
      <c r="T20" s="3"/>
      <c r="U20" s="3"/>
      <c r="V20" s="3"/>
    </row>
    <row r="21" spans="2:22" ht="18" customHeight="1" x14ac:dyDescent="0.25">
      <c r="B21" s="112"/>
      <c r="C21" s="34" t="s">
        <v>36</v>
      </c>
      <c r="D21" s="59">
        <v>30083</v>
      </c>
      <c r="E21" s="60">
        <v>0.57788396547329934</v>
      </c>
      <c r="F21" s="60">
        <v>0</v>
      </c>
      <c r="G21" s="60">
        <v>1</v>
      </c>
      <c r="S21" s="3"/>
      <c r="T21" s="3"/>
      <c r="U21" s="3"/>
      <c r="V21" s="3"/>
    </row>
    <row r="22" spans="2:22" ht="18" customHeight="1" x14ac:dyDescent="0.25">
      <c r="B22" s="112"/>
      <c r="C22" s="34" t="s">
        <v>37</v>
      </c>
      <c r="D22" s="59">
        <v>13114</v>
      </c>
      <c r="E22" s="60">
        <v>0.57614254486299976</v>
      </c>
      <c r="F22" s="60">
        <v>0</v>
      </c>
      <c r="G22" s="60">
        <v>0.98333333333333328</v>
      </c>
      <c r="S22" s="3"/>
      <c r="T22" s="3"/>
      <c r="U22" s="3"/>
      <c r="V22" s="3"/>
    </row>
    <row r="23" spans="2:22" ht="18" customHeight="1" x14ac:dyDescent="0.25">
      <c r="B23" s="112"/>
      <c r="C23" s="34" t="s">
        <v>38</v>
      </c>
      <c r="D23" s="59">
        <v>5567</v>
      </c>
      <c r="E23" s="60">
        <v>0.63927309741931682</v>
      </c>
      <c r="F23" s="60">
        <v>0</v>
      </c>
      <c r="G23" s="60">
        <v>0.98333333333333328</v>
      </c>
      <c r="H23" s="28" t="s">
        <v>50</v>
      </c>
      <c r="S23" s="3"/>
      <c r="T23" s="3"/>
      <c r="U23" s="3"/>
      <c r="V23" s="3"/>
    </row>
    <row r="24" spans="2:22" ht="18" customHeight="1" x14ac:dyDescent="0.25">
      <c r="B24" s="112"/>
      <c r="C24" s="34" t="s">
        <v>39</v>
      </c>
      <c r="D24" s="59">
        <v>1108</v>
      </c>
      <c r="E24" s="60">
        <v>0.66466606498194969</v>
      </c>
      <c r="F24" s="60">
        <v>0.18333333333333332</v>
      </c>
      <c r="G24" s="60">
        <v>0.98333333333333328</v>
      </c>
      <c r="H24" s="28"/>
      <c r="S24" s="3"/>
      <c r="T24" s="3"/>
      <c r="U24" s="3"/>
      <c r="V24" s="3"/>
    </row>
    <row r="25" spans="2:22" ht="18" customHeight="1" thickBot="1" x14ac:dyDescent="0.3">
      <c r="B25" s="115"/>
      <c r="C25" s="97" t="s">
        <v>86</v>
      </c>
      <c r="D25" s="98">
        <v>13</v>
      </c>
      <c r="E25" s="99">
        <v>0.69230769230769229</v>
      </c>
      <c r="F25" s="99">
        <v>0.4</v>
      </c>
      <c r="G25" s="99">
        <v>0.8833333333333333</v>
      </c>
      <c r="H25" s="28" t="s">
        <v>50</v>
      </c>
      <c r="S25" s="3"/>
      <c r="T25" s="3"/>
      <c r="U25" s="3"/>
      <c r="V25" s="3"/>
    </row>
    <row r="26" spans="2:22" ht="18" customHeight="1" x14ac:dyDescent="0.25">
      <c r="B26" s="109" t="s">
        <v>42</v>
      </c>
      <c r="C26" s="110"/>
      <c r="D26" s="61">
        <v>123418</v>
      </c>
      <c r="E26" s="44">
        <v>0.55969159009760661</v>
      </c>
      <c r="F26" s="44">
        <v>0</v>
      </c>
      <c r="G26" s="44">
        <v>1</v>
      </c>
      <c r="S26" s="3"/>
      <c r="T26" s="3"/>
      <c r="U26" s="3"/>
      <c r="V26" s="3"/>
    </row>
    <row r="27" spans="2:22" ht="15" customHeight="1" x14ac:dyDescent="0.25">
      <c r="B27" s="51" t="s">
        <v>76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2:22" ht="12" customHeight="1" x14ac:dyDescent="0.25">
      <c r="B28" s="51" t="s">
        <v>77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2:22" ht="24.95" customHeight="1" x14ac:dyDescent="0.25">
      <c r="B29" s="100" t="s">
        <v>110</v>
      </c>
      <c r="C29" s="100"/>
      <c r="D29" s="100"/>
      <c r="E29" s="100"/>
      <c r="F29" s="100"/>
      <c r="G29" s="100"/>
      <c r="H29" s="100"/>
      <c r="I29" s="100"/>
      <c r="J29" s="51"/>
      <c r="K29" s="51"/>
      <c r="L29" s="51"/>
    </row>
    <row r="30" spans="2:22" ht="21" customHeight="1" x14ac:dyDescent="0.25">
      <c r="B30" s="117" t="s">
        <v>108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</sheetData>
  <sheetProtection algorithmName="SHA-512" hashValue="0RTSL1N4pqCt70S0M6ud8/lZSAYaxPOecOo1iztLfRhEbRwydI443Td/PwxY1AbQ7xOGV0pUSIRvNB7o6yq9yA==" saltValue="H9oAeDUKpDIuFyQUHgzkLg==" spinCount="100000" sheet="1" objects="1" scenarios="1"/>
  <mergeCells count="5">
    <mergeCell ref="B5:B11"/>
    <mergeCell ref="B12:B18"/>
    <mergeCell ref="B19:B25"/>
    <mergeCell ref="B26:C26"/>
    <mergeCell ref="B29:I2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  <pageSetUpPr fitToPage="1"/>
  </sheetPr>
  <dimension ref="B2:U37"/>
  <sheetViews>
    <sheetView showGridLines="0" zoomScaleNormal="100" zoomScalePageLayoutView="70" workbookViewId="0">
      <selection activeCell="B12" sqref="B12"/>
    </sheetView>
  </sheetViews>
  <sheetFormatPr baseColWidth="10" defaultColWidth="10.85546875" defaultRowHeight="15" x14ac:dyDescent="0.25"/>
  <cols>
    <col min="1" max="1" width="10.85546875" style="1"/>
    <col min="2" max="2" width="17.28515625" style="1" customWidth="1"/>
    <col min="3" max="3" width="20" style="1" customWidth="1"/>
    <col min="4" max="8" width="14.28515625" style="1" customWidth="1"/>
    <col min="9" max="16384" width="10.85546875" style="1"/>
  </cols>
  <sheetData>
    <row r="2" spans="2:21" x14ac:dyDescent="0.25">
      <c r="B2" s="45" t="s">
        <v>49</v>
      </c>
    </row>
    <row r="3" spans="2:21" x14ac:dyDescent="0.25">
      <c r="B3" s="46" t="s">
        <v>111</v>
      </c>
    </row>
    <row r="4" spans="2:21" ht="50.1" customHeight="1" x14ac:dyDescent="0.25">
      <c r="B4" s="31" t="s">
        <v>41</v>
      </c>
      <c r="C4" s="31" t="s">
        <v>85</v>
      </c>
      <c r="D4" s="31" t="s">
        <v>81</v>
      </c>
      <c r="E4" s="31" t="s">
        <v>83</v>
      </c>
      <c r="F4" s="31" t="s">
        <v>84</v>
      </c>
      <c r="G4" s="31" t="s">
        <v>89</v>
      </c>
      <c r="H4" s="31" t="s">
        <v>90</v>
      </c>
    </row>
    <row r="5" spans="2:21" s="18" customFormat="1" ht="18" customHeight="1" x14ac:dyDescent="0.25">
      <c r="B5" s="25" t="s">
        <v>31</v>
      </c>
      <c r="C5" s="55">
        <v>10273</v>
      </c>
      <c r="D5" s="62">
        <v>70.153363185048221</v>
      </c>
      <c r="E5" s="62">
        <v>13.042441351114594</v>
      </c>
      <c r="F5" s="62">
        <v>83.356361335539475</v>
      </c>
      <c r="G5" s="62">
        <v>57</v>
      </c>
      <c r="H5" s="62">
        <v>131.67500000000001</v>
      </c>
    </row>
    <row r="6" spans="2:21" s="18" customFormat="1" ht="18" customHeight="1" x14ac:dyDescent="0.25">
      <c r="B6" s="26" t="s">
        <v>32</v>
      </c>
      <c r="C6" s="57">
        <v>10602</v>
      </c>
      <c r="D6" s="63">
        <v>63.711799660441287</v>
      </c>
      <c r="E6" s="63">
        <v>12.76881720430111</v>
      </c>
      <c r="F6" s="63">
        <v>76.714119977362827</v>
      </c>
      <c r="G6" s="63">
        <v>56</v>
      </c>
      <c r="H6" s="63">
        <v>125.35</v>
      </c>
    </row>
    <row r="7" spans="2:21" s="18" customFormat="1" ht="18" customHeight="1" x14ac:dyDescent="0.25">
      <c r="B7" s="26" t="s">
        <v>33</v>
      </c>
      <c r="C7" s="57">
        <v>16491</v>
      </c>
      <c r="D7" s="63">
        <v>66.571948335455289</v>
      </c>
      <c r="E7" s="63">
        <v>12.969437875204628</v>
      </c>
      <c r="F7" s="63">
        <v>79.827060214662438</v>
      </c>
      <c r="G7" s="63">
        <v>56</v>
      </c>
      <c r="H7" s="63">
        <v>127.075</v>
      </c>
    </row>
    <row r="8" spans="2:21" s="18" customFormat="1" ht="18" customHeight="1" x14ac:dyDescent="0.25">
      <c r="B8" s="26" t="s">
        <v>28</v>
      </c>
      <c r="C8" s="57">
        <v>365</v>
      </c>
      <c r="D8" s="63">
        <v>65.00136986301365</v>
      </c>
      <c r="E8" s="63">
        <v>12.783561643835617</v>
      </c>
      <c r="F8" s="63">
        <v>78.070958904109574</v>
      </c>
      <c r="G8" s="63">
        <v>57.5</v>
      </c>
      <c r="H8" s="63">
        <v>112</v>
      </c>
    </row>
    <row r="9" spans="2:21" s="18" customFormat="1" ht="18" customHeight="1" x14ac:dyDescent="0.25">
      <c r="B9" s="27" t="s">
        <v>29</v>
      </c>
      <c r="C9" s="64">
        <v>216</v>
      </c>
      <c r="D9" s="65">
        <v>61.340277777777764</v>
      </c>
      <c r="E9" s="65">
        <v>12.217592592592592</v>
      </c>
      <c r="F9" s="65">
        <v>73.835995370370398</v>
      </c>
      <c r="G9" s="65">
        <v>58</v>
      </c>
      <c r="H9" s="65">
        <v>110.4</v>
      </c>
    </row>
    <row r="10" spans="2:21" s="18" customFormat="1" ht="18" customHeight="1" x14ac:dyDescent="0.25">
      <c r="B10" s="21" t="s">
        <v>0</v>
      </c>
      <c r="C10" s="43">
        <v>37947</v>
      </c>
      <c r="D10" s="66">
        <v>66.697525496086584</v>
      </c>
      <c r="E10" s="66">
        <v>12.927082509816398</v>
      </c>
      <c r="F10" s="66">
        <v>79.861794740031087</v>
      </c>
      <c r="G10" s="66">
        <v>56</v>
      </c>
      <c r="H10" s="66">
        <v>131.67500000000001</v>
      </c>
    </row>
    <row r="11" spans="2:21" x14ac:dyDescent="0.25">
      <c r="B11" s="51" t="s">
        <v>114</v>
      </c>
      <c r="C11" s="51"/>
      <c r="D11" s="51"/>
      <c r="E11" s="51"/>
      <c r="F11" s="51"/>
      <c r="G11" s="51"/>
      <c r="H11" s="51"/>
    </row>
    <row r="12" spans="2:21" ht="12.75" customHeight="1" x14ac:dyDescent="0.25">
      <c r="B12" s="51" t="s">
        <v>78</v>
      </c>
      <c r="C12" s="51"/>
      <c r="D12" s="51"/>
      <c r="E12" s="51"/>
      <c r="F12" s="51"/>
      <c r="G12" s="51"/>
      <c r="H12" s="51"/>
    </row>
    <row r="13" spans="2:21" ht="12.75" customHeight="1" x14ac:dyDescent="0.25">
      <c r="B13" s="51" t="s">
        <v>79</v>
      </c>
      <c r="C13" s="51"/>
      <c r="D13" s="51"/>
      <c r="E13" s="51"/>
      <c r="F13" s="51"/>
      <c r="G13" s="51"/>
      <c r="H13" s="51"/>
      <c r="O13" s="4"/>
      <c r="P13" s="4"/>
      <c r="Q13" s="4"/>
      <c r="R13" s="4"/>
      <c r="S13" s="4"/>
      <c r="T13" s="4"/>
      <c r="U13" s="4"/>
    </row>
    <row r="14" spans="2:21" ht="24.95" customHeight="1" x14ac:dyDescent="0.25">
      <c r="B14" s="116" t="s">
        <v>80</v>
      </c>
      <c r="C14" s="116"/>
      <c r="D14" s="116"/>
      <c r="E14" s="116"/>
      <c r="F14" s="116"/>
      <c r="G14" s="116"/>
      <c r="H14" s="116"/>
      <c r="O14" s="4"/>
      <c r="P14" s="4"/>
      <c r="Q14" s="4"/>
      <c r="R14" s="4"/>
      <c r="S14" s="4"/>
      <c r="T14" s="4"/>
      <c r="U14" s="4"/>
    </row>
    <row r="15" spans="2:21" ht="12.75" customHeight="1" x14ac:dyDescent="0.25">
      <c r="B15" s="51" t="s">
        <v>91</v>
      </c>
      <c r="C15" s="51"/>
      <c r="D15" s="51"/>
      <c r="E15" s="51"/>
      <c r="F15" s="51"/>
      <c r="G15" s="51"/>
      <c r="H15" s="51"/>
      <c r="O15" s="4"/>
      <c r="P15" s="4"/>
      <c r="Q15" s="4"/>
      <c r="R15" s="4"/>
      <c r="S15" s="4"/>
      <c r="T15" s="4"/>
      <c r="U15" s="4"/>
    </row>
    <row r="16" spans="2:21" ht="12.75" customHeight="1" x14ac:dyDescent="0.25">
      <c r="B16" s="51" t="s">
        <v>92</v>
      </c>
      <c r="C16" s="51"/>
      <c r="D16" s="51"/>
      <c r="E16" s="51"/>
      <c r="F16" s="51"/>
      <c r="G16" s="51"/>
      <c r="H16" s="51"/>
      <c r="O16" s="4"/>
      <c r="P16" s="4"/>
      <c r="Q16" s="4"/>
      <c r="R16" s="4"/>
      <c r="S16" s="4"/>
      <c r="T16" s="4"/>
      <c r="U16" s="4"/>
    </row>
    <row r="17" spans="2:21" ht="21" customHeight="1" x14ac:dyDescent="0.25">
      <c r="B17" s="117" t="s">
        <v>108</v>
      </c>
      <c r="C17" s="51"/>
      <c r="D17" s="51"/>
      <c r="E17" s="51"/>
      <c r="F17" s="51"/>
      <c r="G17" s="51"/>
      <c r="H17" s="51"/>
      <c r="O17" s="4"/>
      <c r="P17" s="4"/>
      <c r="Q17" s="4"/>
      <c r="R17" s="4"/>
      <c r="S17" s="4"/>
      <c r="T17" s="4"/>
      <c r="U17" s="4"/>
    </row>
    <row r="18" spans="2:21" x14ac:dyDescent="0.25">
      <c r="O18" s="4"/>
      <c r="P18" s="4"/>
      <c r="Q18" s="4"/>
      <c r="R18" s="4"/>
      <c r="S18" s="4"/>
      <c r="T18" s="4"/>
      <c r="U18" s="4"/>
    </row>
    <row r="19" spans="2:2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2:21" x14ac:dyDescent="0.25">
      <c r="B20" s="29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2:21" ht="15" customHeight="1" x14ac:dyDescent="0.25">
      <c r="B21" s="2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21" ht="16.5" customHeight="1" x14ac:dyDescent="0.25">
      <c r="B22" s="29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21" x14ac:dyDescent="0.25">
      <c r="B23" s="29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21" x14ac:dyDescent="0.25">
      <c r="B24" s="29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2:21" x14ac:dyDescent="0.25">
      <c r="B25" s="29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2:21" x14ac:dyDescent="0.25">
      <c r="B26" s="30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2:2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21" ht="16.5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21" x14ac:dyDescent="0.25">
      <c r="J29"/>
      <c r="K29"/>
      <c r="L29"/>
      <c r="M29"/>
      <c r="N29"/>
      <c r="O29"/>
      <c r="P29"/>
      <c r="Q29"/>
      <c r="R29"/>
    </row>
    <row r="30" spans="2:21" x14ac:dyDescent="0.25">
      <c r="J30"/>
      <c r="K30"/>
      <c r="L30"/>
      <c r="M30"/>
      <c r="N30"/>
      <c r="O30"/>
      <c r="P30"/>
      <c r="Q30"/>
      <c r="R30"/>
    </row>
    <row r="31" spans="2:21" x14ac:dyDescent="0.25">
      <c r="J31"/>
      <c r="K31"/>
      <c r="L31"/>
      <c r="M31"/>
      <c r="N31"/>
      <c r="O31"/>
      <c r="P31"/>
      <c r="Q31"/>
      <c r="R31"/>
    </row>
    <row r="32" spans="2:21" x14ac:dyDescent="0.25">
      <c r="J32"/>
      <c r="K32"/>
      <c r="L32"/>
      <c r="M32"/>
      <c r="N32"/>
      <c r="O32"/>
      <c r="P32"/>
      <c r="Q32"/>
      <c r="R32"/>
    </row>
    <row r="33" spans="10:18" x14ac:dyDescent="0.25">
      <c r="J33"/>
      <c r="K33"/>
      <c r="L33"/>
      <c r="M33"/>
      <c r="N33"/>
      <c r="O33"/>
      <c r="P33"/>
      <c r="Q33"/>
      <c r="R33"/>
    </row>
    <row r="34" spans="10:18" x14ac:dyDescent="0.25">
      <c r="J34"/>
      <c r="K34"/>
      <c r="L34"/>
      <c r="M34"/>
      <c r="N34"/>
      <c r="O34"/>
      <c r="P34"/>
      <c r="Q34"/>
      <c r="R34"/>
    </row>
    <row r="35" spans="10:18" x14ac:dyDescent="0.25">
      <c r="J35"/>
      <c r="K35"/>
      <c r="L35"/>
      <c r="M35"/>
      <c r="N35"/>
      <c r="O35"/>
      <c r="P35"/>
      <c r="Q35"/>
      <c r="R35"/>
    </row>
    <row r="36" spans="10:18" x14ac:dyDescent="0.25">
      <c r="J36"/>
      <c r="K36"/>
      <c r="L36"/>
      <c r="M36"/>
      <c r="N36"/>
      <c r="O36"/>
      <c r="P36"/>
      <c r="Q36"/>
      <c r="R36"/>
    </row>
    <row r="37" spans="10:18" x14ac:dyDescent="0.25">
      <c r="J37"/>
      <c r="K37"/>
      <c r="L37"/>
      <c r="M37"/>
      <c r="N37"/>
      <c r="O37"/>
      <c r="P37"/>
      <c r="Q37"/>
      <c r="R37"/>
    </row>
  </sheetData>
  <sheetProtection algorithmName="SHA-512" hashValue="3S1O6Cnad7hbAgX+SV7xjPPO38AVlKi03ij+AiJF+dkWApOIHpKmGLP8pv2/qPusAK/HEcXSIt+p2rtPFARF4g==" saltValue="IGlH+g3vLCFtZRD5UKqTiw==" spinCount="100000" sheet="1" objects="1" scenarios="1"/>
  <mergeCells count="1">
    <mergeCell ref="B14:H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  <pageSetUpPr fitToPage="1"/>
  </sheetPr>
  <dimension ref="B2:U28"/>
  <sheetViews>
    <sheetView showGridLines="0" zoomScaleNormal="100" zoomScalePageLayoutView="70" workbookViewId="0">
      <selection activeCell="C15" sqref="C15"/>
    </sheetView>
  </sheetViews>
  <sheetFormatPr baseColWidth="10" defaultColWidth="10.85546875" defaultRowHeight="15" x14ac:dyDescent="0.25"/>
  <cols>
    <col min="1" max="1" width="10.85546875" style="1"/>
    <col min="2" max="2" width="17.28515625" style="1" customWidth="1"/>
    <col min="3" max="3" width="20" style="1" customWidth="1"/>
    <col min="4" max="8" width="14.28515625" style="1" customWidth="1"/>
    <col min="9" max="16384" width="10.85546875" style="1"/>
  </cols>
  <sheetData>
    <row r="2" spans="2:21" x14ac:dyDescent="0.25">
      <c r="B2" s="45" t="s">
        <v>48</v>
      </c>
    </row>
    <row r="3" spans="2:21" x14ac:dyDescent="0.25">
      <c r="B3" s="46" t="s">
        <v>112</v>
      </c>
    </row>
    <row r="4" spans="2:21" ht="50.1" customHeight="1" x14ac:dyDescent="0.25">
      <c r="B4" s="31" t="s">
        <v>113</v>
      </c>
      <c r="C4" s="31" t="s">
        <v>82</v>
      </c>
      <c r="D4" s="31" t="s">
        <v>81</v>
      </c>
      <c r="E4" s="31" t="s">
        <v>83</v>
      </c>
      <c r="F4" s="31" t="s">
        <v>84</v>
      </c>
      <c r="G4" s="31" t="s">
        <v>89</v>
      </c>
      <c r="H4" s="31" t="s">
        <v>90</v>
      </c>
    </row>
    <row r="5" spans="2:21" s="18" customFormat="1" ht="18" customHeight="1" x14ac:dyDescent="0.25">
      <c r="B5" s="16" t="s">
        <v>34</v>
      </c>
      <c r="C5" s="37">
        <v>16390</v>
      </c>
      <c r="D5" s="67">
        <v>65.350762660158281</v>
      </c>
      <c r="E5" s="67">
        <v>9.1978645515558828</v>
      </c>
      <c r="F5" s="67">
        <v>74.723708053691283</v>
      </c>
      <c r="G5" s="67">
        <v>56</v>
      </c>
      <c r="H5" s="67">
        <v>112.7</v>
      </c>
    </row>
    <row r="6" spans="2:21" s="18" customFormat="1" ht="18" customHeight="1" x14ac:dyDescent="0.25">
      <c r="B6" s="15" t="s">
        <v>35</v>
      </c>
      <c r="C6" s="39">
        <v>8888</v>
      </c>
      <c r="D6" s="68">
        <v>66.474572457245756</v>
      </c>
      <c r="E6" s="68">
        <v>13.333033303330348</v>
      </c>
      <c r="F6" s="68">
        <v>80.00610936093554</v>
      </c>
      <c r="G6" s="68">
        <v>60</v>
      </c>
      <c r="H6" s="68">
        <v>120.75</v>
      </c>
    </row>
    <row r="7" spans="2:21" s="18" customFormat="1" ht="18" customHeight="1" x14ac:dyDescent="0.25">
      <c r="B7" s="15" t="s">
        <v>36</v>
      </c>
      <c r="C7" s="39">
        <v>8730</v>
      </c>
      <c r="D7" s="68">
        <v>67.966151202749202</v>
      </c>
      <c r="E7" s="68">
        <v>16.682703321878645</v>
      </c>
      <c r="F7" s="68">
        <v>84.925718785795993</v>
      </c>
      <c r="G7" s="68">
        <v>61.5</v>
      </c>
      <c r="H7" s="68">
        <v>125.35</v>
      </c>
    </row>
    <row r="8" spans="2:21" s="18" customFormat="1" ht="18" customHeight="1" x14ac:dyDescent="0.25">
      <c r="B8" s="15" t="s">
        <v>37</v>
      </c>
      <c r="C8" s="39">
        <v>2210</v>
      </c>
      <c r="D8" s="68">
        <v>68.266968325792106</v>
      </c>
      <c r="E8" s="68">
        <v>17.513574660633463</v>
      </c>
      <c r="F8" s="68">
        <v>86.163144796379996</v>
      </c>
      <c r="G8" s="68">
        <v>68</v>
      </c>
      <c r="H8" s="68">
        <v>123.05</v>
      </c>
    </row>
    <row r="9" spans="2:21" s="18" customFormat="1" ht="18" customHeight="1" x14ac:dyDescent="0.25">
      <c r="B9" s="15" t="s">
        <v>38</v>
      </c>
      <c r="C9" s="39">
        <v>1455</v>
      </c>
      <c r="D9" s="68">
        <v>71.836082474226856</v>
      </c>
      <c r="E9" s="68">
        <v>21.136769759450214</v>
      </c>
      <c r="F9" s="68">
        <v>93.596666666666692</v>
      </c>
      <c r="G9" s="68">
        <v>70</v>
      </c>
      <c r="H9" s="68">
        <v>130.52500000000001</v>
      </c>
    </row>
    <row r="10" spans="2:21" s="18" customFormat="1" ht="18" customHeight="1" x14ac:dyDescent="0.25">
      <c r="B10" s="22" t="s">
        <v>39</v>
      </c>
      <c r="C10" s="41">
        <v>269</v>
      </c>
      <c r="D10" s="69">
        <v>74.130111524163624</v>
      </c>
      <c r="E10" s="69">
        <v>22.468401486988842</v>
      </c>
      <c r="F10" s="69">
        <v>97.328717472118981</v>
      </c>
      <c r="G10" s="69">
        <v>77</v>
      </c>
      <c r="H10" s="69">
        <v>131.67500000000001</v>
      </c>
    </row>
    <row r="11" spans="2:21" s="18" customFormat="1" ht="18" customHeight="1" x14ac:dyDescent="0.25">
      <c r="B11" s="22" t="s">
        <v>86</v>
      </c>
      <c r="C11" s="41">
        <v>5</v>
      </c>
      <c r="D11" s="69">
        <v>73.8</v>
      </c>
      <c r="E11" s="69">
        <v>28.8</v>
      </c>
      <c r="F11" s="69">
        <v>102.6</v>
      </c>
      <c r="G11" s="69">
        <v>97</v>
      </c>
      <c r="H11" s="69">
        <v>110</v>
      </c>
    </row>
    <row r="12" spans="2:21" s="18" customFormat="1" ht="18" customHeight="1" x14ac:dyDescent="0.25">
      <c r="B12" s="21" t="s">
        <v>0</v>
      </c>
      <c r="C12" s="43">
        <v>37947</v>
      </c>
      <c r="D12" s="66">
        <v>66.697525496086584</v>
      </c>
      <c r="E12" s="66">
        <v>12.927082509816398</v>
      </c>
      <c r="F12" s="66">
        <v>79.861794740031087</v>
      </c>
      <c r="G12" s="66">
        <v>56</v>
      </c>
      <c r="H12" s="66">
        <v>131.67500000000001</v>
      </c>
    </row>
    <row r="13" spans="2:21" x14ac:dyDescent="0.25">
      <c r="B13" s="51" t="s">
        <v>114</v>
      </c>
      <c r="C13" s="51"/>
      <c r="D13" s="51"/>
      <c r="E13" s="51"/>
      <c r="F13" s="51"/>
      <c r="G13" s="51"/>
      <c r="H13" s="51"/>
    </row>
    <row r="14" spans="2:21" ht="12.75" customHeight="1" x14ac:dyDescent="0.25">
      <c r="B14" s="51" t="s">
        <v>78</v>
      </c>
      <c r="C14" s="51"/>
      <c r="D14" s="51"/>
      <c r="E14" s="51"/>
      <c r="F14" s="51"/>
      <c r="G14" s="51"/>
      <c r="H14" s="51"/>
    </row>
    <row r="15" spans="2:21" ht="12.75" customHeight="1" x14ac:dyDescent="0.25">
      <c r="B15" s="51" t="s">
        <v>79</v>
      </c>
      <c r="C15" s="51"/>
      <c r="D15" s="51"/>
      <c r="E15" s="51"/>
      <c r="F15" s="51"/>
      <c r="G15" s="51"/>
      <c r="H15" s="51"/>
      <c r="O15" s="4"/>
      <c r="P15" s="4"/>
      <c r="Q15" s="4"/>
      <c r="R15" s="4"/>
      <c r="S15" s="4"/>
      <c r="T15" s="4"/>
      <c r="U15" s="4"/>
    </row>
    <row r="16" spans="2:21" ht="24.95" customHeight="1" x14ac:dyDescent="0.25">
      <c r="B16" s="116" t="s">
        <v>80</v>
      </c>
      <c r="C16" s="116"/>
      <c r="D16" s="116"/>
      <c r="E16" s="116"/>
      <c r="F16" s="116"/>
      <c r="G16" s="116"/>
      <c r="H16" s="116"/>
      <c r="O16" s="4"/>
      <c r="P16" s="4"/>
      <c r="Q16" s="4"/>
      <c r="R16" s="4"/>
      <c r="S16" s="4"/>
      <c r="T16" s="4"/>
      <c r="U16" s="4"/>
    </row>
    <row r="17" spans="2:21" ht="12.75" customHeight="1" x14ac:dyDescent="0.25">
      <c r="B17" s="51" t="s">
        <v>91</v>
      </c>
      <c r="C17" s="51"/>
      <c r="D17" s="51"/>
      <c r="E17" s="51"/>
      <c r="F17" s="51"/>
      <c r="G17" s="51"/>
      <c r="H17" s="51"/>
      <c r="O17" s="4"/>
      <c r="P17" s="4"/>
      <c r="Q17" s="4"/>
      <c r="R17" s="4"/>
      <c r="S17" s="4"/>
      <c r="T17" s="4"/>
      <c r="U17" s="4"/>
    </row>
    <row r="18" spans="2:21" ht="12.75" customHeight="1" x14ac:dyDescent="0.25">
      <c r="B18" s="51" t="s">
        <v>92</v>
      </c>
      <c r="C18" s="51"/>
      <c r="D18" s="51"/>
      <c r="E18" s="51"/>
      <c r="F18" s="51"/>
      <c r="G18" s="51"/>
      <c r="H18" s="51"/>
      <c r="O18" s="4"/>
      <c r="P18" s="4"/>
      <c r="Q18" s="4"/>
      <c r="R18" s="4"/>
      <c r="S18" s="4"/>
      <c r="T18" s="4"/>
      <c r="U18" s="4"/>
    </row>
    <row r="19" spans="2:21" ht="21" customHeight="1" x14ac:dyDescent="0.25">
      <c r="B19" s="117" t="s">
        <v>108</v>
      </c>
      <c r="C19" s="51"/>
      <c r="D19" s="51"/>
      <c r="E19" s="51"/>
      <c r="F19" s="51"/>
      <c r="G19" s="51"/>
      <c r="H19" s="51"/>
      <c r="O19" s="4"/>
      <c r="P19" s="4"/>
      <c r="Q19" s="4"/>
      <c r="R19" s="4"/>
      <c r="S19" s="4"/>
      <c r="T19" s="4"/>
      <c r="U19" s="4"/>
    </row>
    <row r="20" spans="2:21" x14ac:dyDescent="0.25">
      <c r="O20" s="4"/>
      <c r="P20" s="4"/>
      <c r="Q20" s="4"/>
      <c r="R20" s="4"/>
      <c r="S20" s="4"/>
      <c r="T20" s="4"/>
      <c r="U20" s="4"/>
    </row>
    <row r="21" spans="2:21" x14ac:dyDescent="0.25">
      <c r="B21" s="29"/>
      <c r="C21"/>
      <c r="D21"/>
      <c r="E21"/>
      <c r="F21"/>
      <c r="G21"/>
      <c r="H21"/>
      <c r="I21"/>
      <c r="J21" s="5"/>
      <c r="K21" s="2"/>
      <c r="L21" s="2"/>
    </row>
    <row r="22" spans="2:21" x14ac:dyDescent="0.25">
      <c r="B22" s="29"/>
      <c r="C22"/>
      <c r="D22"/>
      <c r="E22"/>
      <c r="F22"/>
      <c r="G22"/>
      <c r="H22"/>
      <c r="I22"/>
      <c r="J22" s="5"/>
      <c r="K22" s="2"/>
      <c r="L22" s="2"/>
    </row>
    <row r="23" spans="2:21" x14ac:dyDescent="0.25">
      <c r="B23" s="29"/>
    </row>
    <row r="24" spans="2:21" x14ac:dyDescent="0.25">
      <c r="B24" s="29"/>
    </row>
    <row r="25" spans="2:21" x14ac:dyDescent="0.25">
      <c r="B25" s="29"/>
    </row>
    <row r="26" spans="2:21" x14ac:dyDescent="0.25">
      <c r="B26" s="29"/>
    </row>
    <row r="27" spans="2:21" x14ac:dyDescent="0.25">
      <c r="B27" s="29"/>
    </row>
    <row r="28" spans="2:21" x14ac:dyDescent="0.25">
      <c r="B28" s="30"/>
    </row>
  </sheetData>
  <sheetProtection algorithmName="SHA-512" hashValue="Q5a1Ru6Zxfn5LA78l8r0pTgNXdHtv2hyM9Cbz1FpmsLxfzTEqyrsckacU5BMYaKHZa9ShzDZEmBVl/PsJQrv5g==" saltValue="lFjxqvot7m1hDeDIw7niow==" spinCount="100000" sheet="1" objects="1" scenarios="1"/>
  <mergeCells count="1">
    <mergeCell ref="B16:H1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1.</vt:lpstr>
      <vt:lpstr>Tabla 2.</vt:lpstr>
      <vt:lpstr>Tabla 3.</vt:lpstr>
      <vt:lpstr>Tabla 4.</vt:lpstr>
      <vt:lpstr>Tabla 5.</vt:lpstr>
      <vt:lpstr>Tabla 6. </vt:lpstr>
      <vt:lpstr>Tabla 7.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LUIS DARCOURT MARQUEZ</dc:creator>
  <cp:lastModifiedBy>ANTONIO WILFREDO AYESTAS YSIQUE</cp:lastModifiedBy>
  <cp:lastPrinted>2023-05-24T17:13:44Z</cp:lastPrinted>
  <dcterms:created xsi:type="dcterms:W3CDTF">2016-03-30T14:37:56Z</dcterms:created>
  <dcterms:modified xsi:type="dcterms:W3CDTF">2023-05-24T17:13:50Z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