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_ Evaluacion en Cifras CPM\Evaluacion en cifras_web\Para_publicacion_DIED\Fichas_estadisticas_2021\paraPublicar\"/>
    </mc:Choice>
  </mc:AlternateContent>
  <bookViews>
    <workbookView xWindow="0" yWindow="0" windowWidth="28800" windowHeight="12435" tabRatio="830"/>
  </bookViews>
  <sheets>
    <sheet name="Tabla 1." sheetId="3" r:id="rId1"/>
    <sheet name="Tabla 2." sheetId="27" r:id="rId2"/>
    <sheet name="Tabla 3." sheetId="23" r:id="rId3"/>
    <sheet name="Tabla 4." sheetId="22" r:id="rId4"/>
    <sheet name="Tabla 5." sheetId="35" r:id="rId5"/>
    <sheet name="Tabla 6." sheetId="38" r:id="rId6"/>
    <sheet name="Tabla 7." sheetId="37" r:id="rId7"/>
    <sheet name="Tabla 8." sheetId="39" r:id="rId8"/>
  </sheets>
  <calcPr calcId="152511"/>
</workbook>
</file>

<file path=xl/calcChain.xml><?xml version="1.0" encoding="utf-8"?>
<calcChain xmlns="http://schemas.openxmlformats.org/spreadsheetml/2006/main">
  <c r="H7" i="23" l="1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6" i="23"/>
  <c r="F12" i="3"/>
  <c r="I7" i="23" l="1"/>
  <c r="J7" i="23"/>
  <c r="I8" i="23"/>
  <c r="J8" i="23"/>
  <c r="I9" i="23"/>
  <c r="J9" i="23"/>
  <c r="I10" i="23"/>
  <c r="J10" i="23"/>
  <c r="I11" i="23"/>
  <c r="J11" i="23"/>
  <c r="I12" i="23"/>
  <c r="J12" i="23"/>
  <c r="I13" i="23"/>
  <c r="J13" i="23"/>
  <c r="I14" i="23"/>
  <c r="J14" i="23"/>
  <c r="I15" i="23"/>
  <c r="J15" i="23"/>
  <c r="I16" i="23"/>
  <c r="J16" i="23"/>
  <c r="I17" i="23"/>
  <c r="J17" i="23"/>
  <c r="I18" i="23"/>
  <c r="J18" i="23"/>
  <c r="I19" i="23"/>
  <c r="J19" i="23"/>
  <c r="I20" i="23"/>
  <c r="J20" i="23"/>
  <c r="I21" i="23"/>
  <c r="J21" i="23"/>
  <c r="I22" i="23"/>
  <c r="J22" i="23"/>
  <c r="I23" i="23"/>
  <c r="J23" i="23"/>
  <c r="I24" i="23"/>
  <c r="J24" i="23"/>
  <c r="I25" i="23"/>
  <c r="J25" i="23"/>
  <c r="I26" i="23"/>
  <c r="J26" i="23"/>
  <c r="I27" i="23"/>
  <c r="J27" i="23"/>
  <c r="I28" i="23"/>
  <c r="J28" i="23"/>
  <c r="I29" i="23"/>
  <c r="J29" i="23"/>
  <c r="I30" i="23"/>
  <c r="J30" i="23"/>
  <c r="J6" i="23"/>
  <c r="I6" i="23"/>
  <c r="G31" i="23"/>
  <c r="F31" i="23"/>
  <c r="E31" i="23"/>
  <c r="D31" i="23"/>
  <c r="H31" i="23" l="1"/>
  <c r="I31" i="23"/>
  <c r="J31" i="23"/>
  <c r="J6" i="27"/>
  <c r="J7" i="27" l="1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6" i="27"/>
  <c r="C31" i="23" l="1"/>
  <c r="F7" i="3"/>
  <c r="F8" i="3"/>
  <c r="F9" i="3"/>
  <c r="F10" i="3"/>
  <c r="F11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6" i="3"/>
  <c r="F32" i="3" l="1"/>
</calcChain>
</file>

<file path=xl/sharedStrings.xml><?xml version="1.0" encoding="utf-8"?>
<sst xmlns="http://schemas.openxmlformats.org/spreadsheetml/2006/main" count="234" uniqueCount="122">
  <si>
    <t>Total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</si>
  <si>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</si>
  <si>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</si>
  <si>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</si>
  <si>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</si>
  <si>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</si>
  <si>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</si>
  <si>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</si>
  <si>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</si>
  <si>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</si>
  <si>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</si>
  <si>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</si>
  <si>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</si>
  <si>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</si>
  <si>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</si>
  <si>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</si>
  <si>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</si>
  <si>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</si>
  <si>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</si>
  <si>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</si>
  <si>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</si>
  <si>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</si>
  <si>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</si>
  <si>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</si>
  <si>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</si>
  <si>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</si>
  <si>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</si>
  <si>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</si>
  <si>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t>No clasificados</t>
  </si>
  <si>
    <t>Lima Provincias</t>
  </si>
  <si>
    <t>Tacna</t>
  </si>
  <si>
    <t/>
  </si>
  <si>
    <t>Clasificados que no alcanzaron vacante</t>
  </si>
  <si>
    <t>Tabla 1.</t>
  </si>
  <si>
    <t xml:space="preserve">Tabla 2. </t>
  </si>
  <si>
    <t xml:space="preserve">Tabla 3. </t>
  </si>
  <si>
    <t>Resumen del Concurso de Acceso al cargo de Director de UGEL, según región de la plaza ofertada</t>
  </si>
  <si>
    <t>Tabla 4.</t>
  </si>
  <si>
    <t>Tabla 5.</t>
  </si>
  <si>
    <t>Tabla 6.</t>
  </si>
  <si>
    <t xml:space="preserve">Tabla 7. </t>
  </si>
  <si>
    <t>Tabla 8.</t>
  </si>
  <si>
    <t>Porcentaje de acierto en la subprueba de Comprensión Lectora</t>
  </si>
  <si>
    <t>Porcentaje de acierto en la subprueba de Conocimientos de Gestión</t>
  </si>
  <si>
    <t>Puntaje en la Evaluación de Competencias</t>
  </si>
  <si>
    <t>Puntaje en la Valoración de Trayectoria Profesional</t>
  </si>
  <si>
    <t>Puntaje en la Entrevista</t>
  </si>
  <si>
    <r>
      <t xml:space="preserve">Ganadores de plaza de Director UGEL 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</si>
  <si>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 xml:space="preserve">Alcanzaron vacante, cumplen requisitos pero no ganaron plaza 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</si>
  <si>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>Fuente: MINEDU-DIGEDD-DIED, Concurso Público de Acceso al cargo de Director de UGEL, 2020</t>
  </si>
  <si>
    <t>Cantidad de plazas ofertadas para Director UGEL</t>
  </si>
  <si>
    <t>Cantidad de postulantes</t>
  </si>
  <si>
    <t>Porcentaje de postulantes</t>
  </si>
  <si>
    <t>6/ Alcanzaron vacante: número de postulantes que superaron el puntaje mínimo en la Prueba Única Nacional y los ubicó en un orden de mérito suficiente para alcanzar vacante para plaza de Director de UGEL</t>
  </si>
  <si>
    <t>7/ Cumple requisitos y supera Evaluación de Competencias: número de postulantes que cumplen los requisitos del concurso y superaron el puntaje mínimo de la Evaluación de Competencias para poder acceder a plaza de Director de UGEL</t>
  </si>
  <si>
    <t>8/ Ganadores de plaza: número de postulantes clasificados que alcanzaron vacante y ganaron plaza de Director de UGEL</t>
  </si>
  <si>
    <t>2/ Inscritos: número de postulantes inscritos en el concurso</t>
  </si>
  <si>
    <t>3/ Evaluados: número de postulantes que rindieron la Prueba Única Nacional</t>
  </si>
  <si>
    <t>4/ Clasificados: número de postulantes que superaron los puntajes mínimos establecidos en la Prueba Única Nacional</t>
  </si>
  <si>
    <r>
      <t xml:space="preserve">Región </t>
    </r>
    <r>
      <rPr>
        <b/>
        <vertAlign val="superscript"/>
        <sz val="11"/>
        <color rgb="FF4B4B4B"/>
        <rFont val="Calibri"/>
        <family val="2"/>
        <scheme val="minor"/>
      </rPr>
      <t>1</t>
    </r>
  </si>
  <si>
    <r>
      <t xml:space="preserve">Inscritos </t>
    </r>
    <r>
      <rPr>
        <b/>
        <vertAlign val="superscript"/>
        <sz val="11"/>
        <color rgb="FF4B4B4B"/>
        <rFont val="Calibri"/>
        <family val="2"/>
        <scheme val="minor"/>
      </rPr>
      <t>2</t>
    </r>
  </si>
  <si>
    <r>
      <t xml:space="preserve">Evaluados </t>
    </r>
    <r>
      <rPr>
        <b/>
        <vertAlign val="superscript"/>
        <sz val="11"/>
        <color rgb="FF4B4B4B"/>
        <rFont val="Calibri"/>
        <family val="2"/>
        <scheme val="minor"/>
      </rPr>
      <t>3</t>
    </r>
  </si>
  <si>
    <r>
      <t xml:space="preserve">Clasificados </t>
    </r>
    <r>
      <rPr>
        <b/>
        <vertAlign val="superscript"/>
        <sz val="11"/>
        <color rgb="FF4B4B4B"/>
        <rFont val="Calibri"/>
        <family val="2"/>
        <scheme val="minor"/>
      </rPr>
      <t>4</t>
    </r>
  </si>
  <si>
    <r>
      <t xml:space="preserve">Que alcanzaron vacante para plaza </t>
    </r>
    <r>
      <rPr>
        <b/>
        <vertAlign val="superscript"/>
        <sz val="11"/>
        <color rgb="FF4B4B4B"/>
        <rFont val="Calibri"/>
        <family val="2"/>
        <scheme val="minor"/>
      </rPr>
      <t>6</t>
    </r>
  </si>
  <si>
    <r>
      <t xml:space="preserve">Que cumplen requisitos y superan Evaluación de Competencias </t>
    </r>
    <r>
      <rPr>
        <b/>
        <vertAlign val="superscript"/>
        <sz val="10"/>
        <color rgb="FF4B4B4B"/>
        <rFont val="Calibri"/>
        <family val="2"/>
        <scheme val="minor"/>
      </rPr>
      <t>7</t>
    </r>
  </si>
  <si>
    <r>
      <t xml:space="preserve">Ganadores de plaza </t>
    </r>
    <r>
      <rPr>
        <b/>
        <vertAlign val="superscript"/>
        <sz val="11"/>
        <color rgb="FF4B4B4B"/>
        <rFont val="Calibri"/>
        <family val="2"/>
        <scheme val="minor"/>
      </rPr>
      <t>8</t>
    </r>
  </si>
  <si>
    <t>Resultados de la Prueba Única Nacional del Concurso de Acceso al cargo de Director de UGEL, según región donde se rindió la prueba</t>
  </si>
  <si>
    <t>Resultados de la Prueba Única Nacional del Concurso de Acceso al cargo de Director de UGEL, según región donde laboran los postulantes</t>
  </si>
  <si>
    <t>1/ Región: región donde laboran los postulantes</t>
  </si>
  <si>
    <t>1/ Región: región en la que los postulantes rindieron la prueba</t>
  </si>
  <si>
    <t xml:space="preserve">Cantidad de postulantes </t>
  </si>
  <si>
    <r>
      <t xml:space="preserve">Que clasificaron y seleccionaron plaza </t>
    </r>
    <r>
      <rPr>
        <b/>
        <vertAlign val="superscript"/>
        <sz val="11"/>
        <color rgb="FF4B4B4B"/>
        <rFont val="Calibri"/>
        <family val="2"/>
        <scheme val="minor"/>
      </rPr>
      <t>2</t>
    </r>
  </si>
  <si>
    <r>
      <t xml:space="preserve">Que alcanzaron vacante para plaza </t>
    </r>
    <r>
      <rPr>
        <b/>
        <vertAlign val="superscript"/>
        <sz val="11"/>
        <color rgb="FF4B4B4B"/>
        <rFont val="Calibri"/>
        <family val="2"/>
        <scheme val="minor"/>
      </rPr>
      <t>3</t>
    </r>
  </si>
  <si>
    <r>
      <t xml:space="preserve">Ganadores de plaza </t>
    </r>
    <r>
      <rPr>
        <b/>
        <vertAlign val="superscript"/>
        <sz val="11"/>
        <color rgb="FF4B4B4B"/>
        <rFont val="Calibri"/>
        <family val="2"/>
        <scheme val="minor"/>
      </rPr>
      <t>5</t>
    </r>
  </si>
  <si>
    <t>1/ Región: región a la que pertenece la plaza ofertada</t>
  </si>
  <si>
    <t>2/ Clasificaron y seleccionaron plaza: número de postulantes que superaron los puntajes mínimos establecidos en la Prueba Única Nacional y seleccionaron plaza de Director de UGEL</t>
  </si>
  <si>
    <t>5/ Ganadores de plaza: número de postulantes clasificados que alcanzaron vacante y ganaron plaza de Director de UGEL</t>
  </si>
  <si>
    <r>
      <t xml:space="preserve">Que cumplieron requisitos y superaron </t>
    </r>
    <r>
      <rPr>
        <b/>
        <i/>
        <sz val="10"/>
        <color rgb="FF4B4B4B"/>
        <rFont val="Calibri"/>
        <family val="2"/>
        <scheme val="minor"/>
      </rPr>
      <t>Evaluación de Competencias</t>
    </r>
    <r>
      <rPr>
        <b/>
        <sz val="10"/>
        <color rgb="FF4B4B4B"/>
        <rFont val="Calibri"/>
        <family val="2"/>
        <scheme val="minor"/>
      </rPr>
      <t xml:space="preserve"> </t>
    </r>
    <r>
      <rPr>
        <b/>
        <vertAlign val="superscript"/>
        <sz val="10"/>
        <color rgb="FF4B4B4B"/>
        <rFont val="Calibri"/>
        <family val="2"/>
        <scheme val="minor"/>
      </rPr>
      <t>4</t>
    </r>
  </si>
  <si>
    <t>3/ Alcanzaron vacante: número de postulantes que superaron el puntaje mínimo en la Prueba Única Nacional y cuyos resultados los ubicaron en un orden de mérito suficiente para alcanzar vacante para plaza de Director de UGEL en su región</t>
  </si>
  <si>
    <t>4/ Cumplieron requisitos y superaron Evaluación de Competencias: número de postulantes que cumplieron los requisitos del concurso y superaron el puntaje mínimo de la Evaluación de Competencias para poder acceder a plaza de Director de UGEL</t>
  </si>
  <si>
    <r>
      <t xml:space="preserve">Cantidad de postulantes evaluados </t>
    </r>
    <r>
      <rPr>
        <b/>
        <vertAlign val="superscript"/>
        <sz val="11"/>
        <color rgb="FF4B4B4B"/>
        <rFont val="Calibri"/>
        <family val="2"/>
        <scheme val="minor"/>
      </rPr>
      <t>1</t>
    </r>
  </si>
  <si>
    <r>
      <t xml:space="preserve">Promedio </t>
    </r>
    <r>
      <rPr>
        <b/>
        <vertAlign val="superscript"/>
        <sz val="11"/>
        <color rgb="FF4B4B4B"/>
        <rFont val="Calibri"/>
        <family val="2"/>
        <scheme val="minor"/>
      </rPr>
      <t>2</t>
    </r>
  </si>
  <si>
    <r>
      <t xml:space="preserve">Porcentaje de acierto minimo </t>
    </r>
    <r>
      <rPr>
        <b/>
        <vertAlign val="superscript"/>
        <sz val="11"/>
        <color rgb="FF4B4B4B"/>
        <rFont val="Calibri"/>
        <family val="2"/>
        <scheme val="minor"/>
      </rPr>
      <t>3</t>
    </r>
  </si>
  <si>
    <r>
      <t xml:space="preserve">Porcentaje de acierto máximo </t>
    </r>
    <r>
      <rPr>
        <b/>
        <vertAlign val="superscript"/>
        <sz val="11"/>
        <color rgb="FF4B4B4B"/>
        <rFont val="Calibri"/>
        <family val="2"/>
        <scheme val="minor"/>
      </rPr>
      <t>4</t>
    </r>
  </si>
  <si>
    <r>
      <t>Clasificados</t>
    </r>
    <r>
      <rPr>
        <b/>
        <vertAlign val="superscript"/>
        <sz val="11"/>
        <color rgb="FF4B4B4B"/>
        <rFont val="Calibri"/>
        <family val="2"/>
        <scheme val="minor"/>
      </rPr>
      <t>5</t>
    </r>
  </si>
  <si>
    <r>
      <t xml:space="preserve">Ganadores de plaza de Director UGEL </t>
    </r>
    <r>
      <rPr>
        <b/>
        <vertAlign val="superscript"/>
        <sz val="11"/>
        <color rgb="FF4B4B4B"/>
        <rFont val="Calibri"/>
        <family val="2"/>
        <scheme val="minor"/>
      </rPr>
      <t>6</t>
    </r>
  </si>
  <si>
    <r>
      <t xml:space="preserve">Alcanzaron vacante pero no ganaron plaza </t>
    </r>
    <r>
      <rPr>
        <b/>
        <vertAlign val="superscript"/>
        <sz val="11"/>
        <color rgb="FF4B4B4B"/>
        <rFont val="Calibri"/>
        <family val="2"/>
        <scheme val="minor"/>
      </rPr>
      <t>7</t>
    </r>
  </si>
  <si>
    <t>1/ Cantidad de postulantes evaluados: número de postulantes que rindieron la Prueba Única Nacional</t>
  </si>
  <si>
    <t>2/ Promedio: porcentaje de acierto promedio en la subprueba de Comprensión Lectora</t>
  </si>
  <si>
    <t>3/ Porcentaje de acierto mínimo: porcentaje de acierto mínimo obtenido por los postulantes en la subprueba de Comprensión Lectora</t>
  </si>
  <si>
    <t>4/ Porcentaje de acierto máximo: porcentaje de acierto máximo obtenido por los postulantes en la subprueba de Comprensión Lectora</t>
  </si>
  <si>
    <t>5/ Clasificados: postulantes que superaron el puntaje mínimo en la subprueba de Comprensión Lectora, equivalente a tener un porcentaje de acierto promedio de 60% del total de ítems</t>
  </si>
  <si>
    <t>6/ Ganadores de plaza: número de postulantes clasificados que alcanzaron vacante y ganaron plaza de Director de UGEL</t>
  </si>
  <si>
    <t>7/ Alcanzaron vacante pero no ganaron plaza: número de postulantes clasificados que alcanzaron vacante para la o las plazas elegidas y pasaron a la segunda etapa del concurso, pero no ganaron una plaza</t>
  </si>
  <si>
    <r>
      <t xml:space="preserve">Puntaje minimo </t>
    </r>
    <r>
      <rPr>
        <b/>
        <vertAlign val="superscript"/>
        <sz val="11"/>
        <color rgb="FF4B4B4B"/>
        <rFont val="Calibri"/>
        <family val="2"/>
        <scheme val="minor"/>
      </rPr>
      <t>3</t>
    </r>
  </si>
  <si>
    <r>
      <t xml:space="preserve">Puntaje máximo </t>
    </r>
    <r>
      <rPr>
        <b/>
        <vertAlign val="superscript"/>
        <sz val="11"/>
        <color rgb="FF4B4B4B"/>
        <rFont val="Calibri"/>
        <family val="2"/>
        <scheme val="minor"/>
      </rPr>
      <t>4</t>
    </r>
  </si>
  <si>
    <t>2/ Promedio: porcentaje de acierto promedio en la subprueba de Conocimientos de Gestión</t>
  </si>
  <si>
    <t>3/ Porcentaje de acierto mínimo: porcentaje de acierto mínimo obtenido por los postulantes en la subprueba de Conocimientos de Gestión</t>
  </si>
  <si>
    <t>4/ Porcentaje de acierto máximo: porcentaje de acierto máximo obtenido por los postulantes en la subprueba de Conocimientos de Gestión</t>
  </si>
  <si>
    <t>5/ Clasificados: postulantes que superaron el puntaje mínimo en la subprueba de Conocimientos de Gestión, equivalente a tener un porcentaje de acierto promedio de 60% del total de ítems</t>
  </si>
  <si>
    <t>1/ Cantidad de postulantes evaluados: número de postulantes que cumplieron los requisitos y superaron la evaluación de competencias</t>
  </si>
  <si>
    <t>2/ Promedio de los puntajes obtenidos en la Entrevista. Este instrumento tuvo un puntaje máximo de 50 puntos.</t>
  </si>
  <si>
    <t>3/ Puntaje mínimo: puntaje mínimo obtenido por los postulantes en el instrumento de Entrevista</t>
  </si>
  <si>
    <t>3/ Puntaje máximo: puntaje máximo obtenido por los postulantes en el instrumento de Entrevista</t>
  </si>
  <si>
    <t>7/ Solo se considera a los postulantes que se presentaron a la entrevista programada</t>
  </si>
  <si>
    <t>6/ Alcanzaron vacante, cumplen requisito pero no ganaron plaza: número de postulantes clasificados que alcanzaron vacante, cumplieron requisitos para la o las plazas elegidas y pasaron a la segunda etapa del concurso, pero no ganaron una plaza</t>
  </si>
  <si>
    <t>2/ Promedio de los puntajes obtenidos en el instrumento de Evaluación de Competencias. Este instrumento tuvo un puntaje máximo de 90 puntos y se requería puntaje mínimo de 36 puntos para aprobarla</t>
  </si>
  <si>
    <t>3/ Puntaje mínimo: puntaje mínimo obtenido por los postulantes en el instrumento de Evaluación de Competencias</t>
  </si>
  <si>
    <t>4/ Puntaje máximo: puntaje máximo obtenido por los postulantes en el instrumento de Evaluación de Competencias</t>
  </si>
  <si>
    <t>2/ Promedio de los puntajes obtenidos en el instrumento de Valoración de Trayectoria Profesional. Este instrumento tuvo un puntaje máximo de 50 puntos.</t>
  </si>
  <si>
    <t>3/ Puntaje mínimo: puntaje mínimo obtenido por los postulantes en el instrumento de Valoración de Trayectoria Profesional</t>
  </si>
  <si>
    <t>4/ Puntaje máximo: puntaje máximo obtenido por los postulantes en el instrumento de Valoración de Trayectoria Profesional</t>
  </si>
  <si>
    <t xml:space="preserve">5/ Ganadores de plaza: número de postulantes clasificados que alcanzaron vacante y ganaron plaza de Director de UGEL </t>
  </si>
  <si>
    <r>
      <t xml:space="preserve">Cantidad de postulantes evaluados </t>
    </r>
    <r>
      <rPr>
        <b/>
        <vertAlign val="superscript"/>
        <sz val="11"/>
        <color rgb="FF4B4B4B"/>
        <rFont val="Calibri"/>
        <family val="2"/>
        <scheme val="minor"/>
      </rPr>
      <t>1 y 7</t>
    </r>
  </si>
  <si>
    <r>
      <t xml:space="preserve">Porcentaje de clasificados </t>
    </r>
    <r>
      <rPr>
        <b/>
        <vertAlign val="superscript"/>
        <sz val="11"/>
        <color rgb="FF4B4B4B"/>
        <rFont val="Calibri"/>
        <family val="2"/>
        <scheme val="minor"/>
      </rPr>
      <t>5</t>
    </r>
  </si>
  <si>
    <r>
      <t xml:space="preserve">Porcentaje de ganadores </t>
    </r>
    <r>
      <rPr>
        <b/>
        <vertAlign val="superscript"/>
        <sz val="11"/>
        <color rgb="FF4B4B4B"/>
        <rFont val="Calibri"/>
        <family val="2"/>
        <scheme val="minor"/>
      </rPr>
      <t>9</t>
    </r>
  </si>
  <si>
    <r>
      <t xml:space="preserve">Que cumplieron requisitos y superaron </t>
    </r>
    <r>
      <rPr>
        <b/>
        <i/>
        <sz val="10"/>
        <color rgb="FF4B4B4B"/>
        <rFont val="Calibri"/>
        <family val="2"/>
        <scheme val="minor"/>
      </rPr>
      <t>Evaluación de Competencias</t>
    </r>
    <r>
      <rPr>
        <b/>
        <sz val="10"/>
        <color rgb="FF4B4B4B"/>
        <rFont val="Calibri"/>
        <family val="2"/>
        <scheme val="minor"/>
      </rPr>
      <t xml:space="preserve"> </t>
    </r>
    <r>
      <rPr>
        <b/>
        <vertAlign val="superscript"/>
        <sz val="10"/>
        <color rgb="FF4B4B4B"/>
        <rFont val="Calibri"/>
        <family val="2"/>
        <scheme val="minor"/>
      </rPr>
      <t>7</t>
    </r>
  </si>
  <si>
    <t>5/ Porcentaje de clasificados: se obtiene al dividir la cantidad de postulantes clasificados entre la cantidad de postulantes evaluados y multiplicarla por 100</t>
  </si>
  <si>
    <t>9/ Porcentaje de ganadores: se obtiene al dividir la cantidad de postulantes que ganaron plaza entre la cantidad de postulantes que alcanzaron vacante para plaza y multiplicarla por 100</t>
  </si>
  <si>
    <t>6/ Que alcanzaron vacante de plaza: se obtiene al dividir la cantidad de postulantes clasificados entre la cantidad de postulantes que seleccionaron plaza y multiplicarla por 100</t>
  </si>
  <si>
    <r>
      <t xml:space="preserve">7/ Que cumplieron requisitos y superaron </t>
    </r>
    <r>
      <rPr>
        <i/>
        <sz val="9"/>
        <color rgb="FF4B4B4B"/>
        <rFont val="Calibri"/>
        <family val="2"/>
        <scheme val="minor"/>
      </rPr>
      <t>Evaluación de Competencias</t>
    </r>
    <r>
      <rPr>
        <sz val="9"/>
        <color rgb="FF4B4B4B"/>
        <rFont val="Calibri"/>
        <family val="2"/>
        <scheme val="minor"/>
      </rPr>
      <t>: se obtiene al dividir la cantidad de postulantes que cumplieron requisitos y superaron la Evaluación de Competencias, entre la cantidad de postulantes que alcanzaron vacante y multiplicarla por 100</t>
    </r>
  </si>
  <si>
    <r>
      <t xml:space="preserve">8/ Ganadores de plaza: se obtiene al dividir la cantidad de postulantes que ganaron plaza entre la cantidad de postulantes que cumplieron requisitos y superaron la </t>
    </r>
    <r>
      <rPr>
        <i/>
        <sz val="9"/>
        <color rgb="FF4B4B4B"/>
        <rFont val="Calibri"/>
        <family val="2"/>
        <scheme val="minor"/>
      </rPr>
      <t>Evaluación de Competencias,</t>
    </r>
    <r>
      <rPr>
        <sz val="9"/>
        <color rgb="FF4B4B4B"/>
        <rFont val="Calibri"/>
        <family val="2"/>
        <scheme val="minor"/>
      </rPr>
      <t xml:space="preserve"> multiplicada por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</si>
</sst>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%"/>
    <numFmt numFmtId="166" formatCode="0.0"/>
  </numFmts>
  <fonts count="3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theme="2"/>
      <name val="Calibri"/>
      <family val="2"/>
      <charset val="1"/>
    </font>
    <font>
      <i/>
      <sz val="11"/>
      <color theme="1" tint="0.34998626667073579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8"/>
      <color rgb="FF595959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rgb="FF000000"/>
      <name val="Calibri"/>
      <family val="2"/>
    </font>
    <font>
      <sz val="11"/>
      <color rgb="FF4B4B4B"/>
      <name val="Calibri"/>
      <family val="2"/>
    </font>
    <font>
      <i/>
      <sz val="11"/>
      <color rgb="FF4B4B4B"/>
      <name val="Calibri"/>
      <family val="2"/>
    </font>
    <font>
      <b/>
      <sz val="11"/>
      <color rgb="FF4B4B4B"/>
      <name val="Calibri"/>
      <family val="2"/>
      <scheme val="minor"/>
    </font>
    <font>
      <b/>
      <vertAlign val="superscript"/>
      <sz val="11"/>
      <color rgb="FF4B4B4B"/>
      <name val="Calibri"/>
      <family val="2"/>
      <scheme val="minor"/>
    </font>
    <font>
      <sz val="11"/>
      <color rgb="FF4B4B4B"/>
      <name val="Calibri"/>
      <family val="2"/>
      <scheme val="minor"/>
    </font>
    <font>
      <b/>
      <sz val="11"/>
      <color rgb="FF4B4B4B"/>
      <name val="Calibri"/>
      <family val="2"/>
    </font>
    <font>
      <sz val="9"/>
      <color rgb="FF4B4B4B"/>
      <name val="Calibri"/>
      <family val="2"/>
      <scheme val="minor"/>
    </font>
    <font>
      <sz val="8"/>
      <color rgb="FF4B4B4B"/>
      <name val="Calibri"/>
      <family val="2"/>
      <scheme val="minor"/>
    </font>
    <font>
      <b/>
      <sz val="10"/>
      <color rgb="FF4B4B4B"/>
      <name val="Calibri"/>
      <family val="2"/>
      <scheme val="minor"/>
    </font>
    <font>
      <b/>
      <vertAlign val="superscript"/>
      <sz val="10"/>
      <color rgb="FF4B4B4B"/>
      <name val="Calibri"/>
      <family val="2"/>
      <scheme val="minor"/>
    </font>
    <font>
      <sz val="9"/>
      <color rgb="FF4B4B4B"/>
      <name val="Calibri"/>
      <family val="2"/>
    </font>
    <font>
      <i/>
      <sz val="9"/>
      <color rgb="FF4B4B4B"/>
      <name val="Calibri"/>
      <family val="2"/>
      <scheme val="minor"/>
    </font>
    <font>
      <b/>
      <i/>
      <sz val="10"/>
      <color rgb="FF4B4B4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8D7EB"/>
        <bgColor indexed="64"/>
      </patternFill>
    </fill>
  </fills>
  <borders count="1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4">
    <xf numFmtId="0" fontId="0" fillId="0" borderId="0"/>
    <xf numFmtId="9" fontId="5" fillId="0" borderId="0" applyBorder="0" applyProtection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</cellStyleXfs>
  <cellXfs count="84">
    <xf numFmtId="0" fontId="0" fillId="0" borderId="0" xfId="0"/>
    <xf numFmtId="0" fontId="3" fillId="0" borderId="0" xfId="5"/>
    <xf numFmtId="0" fontId="10" fillId="0" borderId="0" xfId="5" applyFont="1"/>
    <xf numFmtId="0" fontId="3" fillId="0" borderId="0" xfId="5" applyAlignment="1"/>
    <xf numFmtId="0" fontId="13" fillId="0" borderId="0" xfId="0" applyFont="1" applyAlignment="1">
      <alignment horizontal="center"/>
    </xf>
    <xf numFmtId="0" fontId="10" fillId="0" borderId="0" xfId="5" applyFont="1" applyFill="1"/>
    <xf numFmtId="0" fontId="0" fillId="0" borderId="0" xfId="0" applyFill="1"/>
    <xf numFmtId="164" fontId="0" fillId="0" borderId="0" xfId="0" applyNumberFormat="1"/>
    <xf numFmtId="0" fontId="14" fillId="0" borderId="0" xfId="0" applyFont="1"/>
    <xf numFmtId="165" fontId="3" fillId="0" borderId="0" xfId="5" applyNumberFormat="1"/>
    <xf numFmtId="0" fontId="8" fillId="0" borderId="0" xfId="4" applyFont="1" applyFill="1" applyBorder="1" applyAlignment="1">
      <alignment vertical="top"/>
    </xf>
    <xf numFmtId="0" fontId="15" fillId="0" borderId="0" xfId="4" applyFont="1" applyFill="1" applyBorder="1" applyAlignment="1">
      <alignment vertical="top"/>
    </xf>
    <xf numFmtId="0" fontId="17" fillId="0" borderId="0" xfId="22" applyAlignment="1"/>
    <xf numFmtId="0" fontId="10" fillId="0" borderId="0" xfId="5" applyFont="1" applyAlignment="1"/>
    <xf numFmtId="0" fontId="16" fillId="0" borderId="0" xfId="23" applyAlignment="1"/>
    <xf numFmtId="1" fontId="9" fillId="0" borderId="1" xfId="3" applyNumberFormat="1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/>
    </xf>
    <xf numFmtId="2" fontId="6" fillId="3" borderId="1" xfId="3" applyNumberFormat="1" applyFont="1" applyFill="1" applyBorder="1" applyAlignment="1">
      <alignment horizontal="center" vertical="center"/>
    </xf>
    <xf numFmtId="1" fontId="9" fillId="0" borderId="3" xfId="3" applyNumberFormat="1" applyFont="1" applyBorder="1" applyAlignment="1">
      <alignment horizontal="center" vertical="center"/>
    </xf>
    <xf numFmtId="2" fontId="9" fillId="0" borderId="3" xfId="3" applyNumberFormat="1" applyFont="1" applyBorder="1" applyAlignment="1">
      <alignment horizontal="center" vertical="center"/>
    </xf>
    <xf numFmtId="166" fontId="9" fillId="0" borderId="3" xfId="3" applyNumberFormat="1" applyFont="1" applyBorder="1" applyAlignment="1">
      <alignment horizontal="center" vertical="center"/>
    </xf>
    <xf numFmtId="0" fontId="19" fillId="0" borderId="0" xfId="5" applyFont="1"/>
    <xf numFmtId="0" fontId="20" fillId="0" borderId="0" xfId="5" applyFont="1"/>
    <xf numFmtId="0" fontId="21" fillId="0" borderId="0" xfId="0" applyFont="1"/>
    <xf numFmtId="0" fontId="20" fillId="0" borderId="0" xfId="5" applyFont="1" applyAlignment="1">
      <alignment vertical="center"/>
    </xf>
    <xf numFmtId="0" fontId="22" fillId="0" borderId="0" xfId="4" applyFont="1" applyFill="1" applyBorder="1" applyAlignment="1">
      <alignment vertical="top"/>
    </xf>
    <xf numFmtId="0" fontId="22" fillId="0" borderId="0" xfId="0" applyFont="1"/>
    <xf numFmtId="0" fontId="23" fillId="0" borderId="0" xfId="4" applyFont="1" applyFill="1" applyBorder="1" applyAlignment="1">
      <alignment vertical="top"/>
    </xf>
    <xf numFmtId="0" fontId="24" fillId="4" borderId="2" xfId="3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vertical="top"/>
    </xf>
    <xf numFmtId="0" fontId="26" fillId="0" borderId="3" xfId="3" applyFont="1" applyBorder="1" applyAlignment="1">
      <alignment horizontal="center"/>
    </xf>
    <xf numFmtId="164" fontId="26" fillId="0" borderId="3" xfId="1" applyNumberFormat="1" applyFont="1" applyBorder="1" applyAlignment="1">
      <alignment horizontal="center"/>
    </xf>
    <xf numFmtId="0" fontId="22" fillId="0" borderId="1" xfId="4" applyFont="1" applyFill="1" applyBorder="1" applyAlignment="1">
      <alignment vertical="top"/>
    </xf>
    <xf numFmtId="0" fontId="26" fillId="0" borderId="1" xfId="3" applyFont="1" applyBorder="1" applyAlignment="1">
      <alignment horizontal="center"/>
    </xf>
    <xf numFmtId="164" fontId="26" fillId="0" borderId="1" xfId="1" applyNumberFormat="1" applyFont="1" applyBorder="1" applyAlignment="1">
      <alignment horizontal="center"/>
    </xf>
    <xf numFmtId="0" fontId="27" fillId="3" borderId="1" xfId="4" applyFont="1" applyFill="1" applyBorder="1" applyAlignment="1">
      <alignment vertical="top"/>
    </xf>
    <xf numFmtId="0" fontId="24" fillId="3" borderId="1" xfId="3" applyFont="1" applyFill="1" applyBorder="1" applyAlignment="1">
      <alignment horizontal="center"/>
    </xf>
    <xf numFmtId="164" fontId="24" fillId="3" borderId="1" xfId="1" applyNumberFormat="1" applyFont="1" applyFill="1" applyBorder="1" applyAlignment="1">
      <alignment horizontal="center"/>
    </xf>
    <xf numFmtId="0" fontId="28" fillId="0" borderId="0" xfId="5" applyFont="1"/>
    <xf numFmtId="0" fontId="29" fillId="0" borderId="0" xfId="5" applyFont="1"/>
    <xf numFmtId="0" fontId="22" fillId="0" borderId="0" xfId="0" applyFont="1" applyFill="1"/>
    <xf numFmtId="0" fontId="30" fillId="4" borderId="2" xfId="3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center" vertical="top"/>
    </xf>
    <xf numFmtId="0" fontId="22" fillId="0" borderId="1" xfId="4" applyFont="1" applyFill="1" applyBorder="1" applyAlignment="1">
      <alignment horizontal="center" vertical="top"/>
    </xf>
    <xf numFmtId="0" fontId="27" fillId="3" borderId="1" xfId="4" applyFont="1" applyFill="1" applyBorder="1" applyAlignment="1">
      <alignment horizontal="center" vertical="top"/>
    </xf>
    <xf numFmtId="0" fontId="28" fillId="0" borderId="0" xfId="5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164" fontId="26" fillId="0" borderId="3" xfId="3" applyNumberFormat="1" applyFont="1" applyBorder="1" applyAlignment="1">
      <alignment horizontal="center"/>
    </xf>
    <xf numFmtId="164" fontId="26" fillId="0" borderId="1" xfId="3" applyNumberFormat="1" applyFont="1" applyBorder="1" applyAlignment="1">
      <alignment horizontal="center"/>
    </xf>
    <xf numFmtId="164" fontId="24" fillId="3" borderId="1" xfId="3" applyNumberFormat="1" applyFont="1" applyFill="1" applyBorder="1" applyAlignment="1">
      <alignment horizontal="center"/>
    </xf>
    <xf numFmtId="0" fontId="26" fillId="0" borderId="0" xfId="5" applyFont="1"/>
    <xf numFmtId="0" fontId="6" fillId="2" borderId="3" xfId="3" applyFont="1" applyFill="1" applyBorder="1" applyAlignment="1">
      <alignment vertical="center" wrapText="1"/>
    </xf>
    <xf numFmtId="0" fontId="6" fillId="2" borderId="1" xfId="3" applyFont="1" applyFill="1" applyBorder="1" applyAlignment="1">
      <alignment vertical="center" wrapText="1"/>
    </xf>
    <xf numFmtId="0" fontId="24" fillId="4" borderId="2" xfId="7" applyFont="1" applyFill="1" applyBorder="1" applyAlignment="1">
      <alignment horizontal="center" vertical="center" wrapText="1"/>
    </xf>
    <xf numFmtId="0" fontId="24" fillId="2" borderId="3" xfId="3" applyFont="1" applyFill="1" applyBorder="1" applyAlignment="1">
      <alignment vertical="center" wrapText="1"/>
    </xf>
    <xf numFmtId="0" fontId="26" fillId="0" borderId="3" xfId="3" applyFont="1" applyBorder="1" applyAlignment="1">
      <alignment horizontal="center" vertical="center"/>
    </xf>
    <xf numFmtId="164" fontId="26" fillId="0" borderId="3" xfId="1" applyNumberFormat="1" applyFont="1" applyBorder="1" applyAlignment="1">
      <alignment horizontal="center" vertical="center"/>
    </xf>
    <xf numFmtId="0" fontId="24" fillId="2" borderId="1" xfId="3" applyFont="1" applyFill="1" applyBorder="1" applyAlignment="1">
      <alignment vertical="center" wrapText="1"/>
    </xf>
    <xf numFmtId="0" fontId="26" fillId="0" borderId="1" xfId="3" applyFont="1" applyBorder="1" applyAlignment="1">
      <alignment horizontal="center" vertical="center"/>
    </xf>
    <xf numFmtId="164" fontId="26" fillId="0" borderId="1" xfId="1" applyNumberFormat="1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164" fontId="24" fillId="3" borderId="1" xfId="1" applyNumberFormat="1" applyFont="1" applyFill="1" applyBorder="1" applyAlignment="1">
      <alignment horizontal="center" vertical="center"/>
    </xf>
    <xf numFmtId="0" fontId="20" fillId="0" borderId="0" xfId="5" applyFont="1" applyAlignment="1">
      <alignment wrapText="1"/>
    </xf>
    <xf numFmtId="0" fontId="20" fillId="0" borderId="0" xfId="5" applyFont="1" applyAlignment="1">
      <alignment vertical="center" wrapText="1"/>
    </xf>
    <xf numFmtId="0" fontId="24" fillId="4" borderId="4" xfId="3" applyFont="1" applyFill="1" applyBorder="1" applyAlignment="1">
      <alignment horizontal="center" vertical="center" wrapText="1"/>
    </xf>
    <xf numFmtId="0" fontId="24" fillId="4" borderId="0" xfId="3" applyFont="1" applyFill="1" applyBorder="1" applyAlignment="1">
      <alignment horizontal="center" vertical="center" wrapText="1"/>
    </xf>
    <xf numFmtId="0" fontId="24" fillId="4" borderId="5" xfId="3" applyFont="1" applyFill="1" applyBorder="1" applyAlignment="1">
      <alignment horizontal="center" vertical="center" wrapText="1"/>
    </xf>
    <xf numFmtId="0" fontId="24" fillId="4" borderId="6" xfId="3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0" fontId="28" fillId="0" borderId="0" xfId="5" applyFont="1" applyAlignment="1">
      <alignment wrapText="1"/>
    </xf>
    <xf numFmtId="0" fontId="23" fillId="0" borderId="10" xfId="4" applyFont="1" applyFill="1" applyBorder="1" applyAlignment="1">
      <alignment vertical="top" wrapText="1"/>
    </xf>
    <xf numFmtId="0" fontId="24" fillId="4" borderId="8" xfId="3" applyFont="1" applyFill="1" applyBorder="1" applyAlignment="1">
      <alignment horizontal="center" vertical="center" wrapText="1"/>
    </xf>
    <xf numFmtId="0" fontId="24" fillId="4" borderId="11" xfId="3" applyFont="1" applyFill="1" applyBorder="1" applyAlignment="1">
      <alignment horizontal="center" vertical="center" wrapText="1"/>
    </xf>
    <xf numFmtId="0" fontId="28" fillId="0" borderId="0" xfId="5" applyFont="1" applyAlignment="1">
      <alignment vertical="center" wrapText="1"/>
    </xf>
    <xf numFmtId="0" fontId="24" fillId="4" borderId="9" xfId="3" applyFont="1" applyFill="1" applyBorder="1" applyAlignment="1">
      <alignment horizontal="center" vertical="center" wrapText="1"/>
    </xf>
    <xf numFmtId="0" fontId="24" fillId="2" borderId="3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4" fillId="3" borderId="1" xfId="9" applyFont="1" applyFill="1" applyBorder="1" applyAlignment="1">
      <alignment horizontal="center" vertical="center"/>
    </xf>
    <xf numFmtId="0" fontId="24" fillId="4" borderId="2" xfId="3" applyFont="1" applyFill="1" applyBorder="1" applyAlignment="1">
      <alignment horizontal="center" vertical="center" wrapText="1"/>
    </xf>
    <xf numFmtId="0" fontId="20" fillId="0" borderId="0" xfId="5" applyFont="1" applyAlignment="1">
      <alignment wrapText="1"/>
    </xf>
    <xf numFmtId="0" fontId="20" fillId="0" borderId="0" xfId="5" applyFont="1" applyAlignment="1">
      <alignment vertical="center" wrapText="1"/>
    </xf>
  </cellXfs>
  <cellStyles count="24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_Tabla 4." xfId="22"/>
    <cellStyle name="Normal_Tabla 7." xfId="23"/>
    <cellStyle name="Porcentaje" xfId="1" builtinId="5"/>
    <cellStyle name="Porcentaje 2" xfId="6"/>
    <cellStyle name="Porcentaje 2 2" xfId="18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4B4B"/>
      <color rgb="FF595959"/>
      <color rgb="FF98D7EB"/>
      <color rgb="FFEBFCFF"/>
      <color rgb="FFD9D9D9"/>
      <color rgb="FF098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showGridLines="0" tabSelected="1" zoomScale="90" zoomScaleNormal="90" zoomScalePageLayoutView="70" workbookViewId="0">
      <selection activeCell="B38" sqref="B38"/>
    </sheetView>
  </sheetViews>
  <sheetFormatPr baseColWidth="10" defaultRowHeight="15" x14ac:dyDescent="0.25"/>
  <cols>
    <col min="2" max="2" width="21.85546875" customWidth="1"/>
    <col min="3" max="3" width="14.85546875" customWidth="1"/>
    <col min="4" max="4" width="16.42578125" customWidth="1"/>
    <col min="5" max="5" width="16.7109375" customWidth="1"/>
    <col min="6" max="6" width="18.7109375" customWidth="1"/>
  </cols>
  <sheetData>
    <row r="2" spans="2:6" x14ac:dyDescent="0.25">
      <c r="B2" s="27" t="s">
        <v>33</v>
      </c>
      <c r="C2" s="28"/>
      <c r="D2" s="28"/>
      <c r="E2" s="28"/>
      <c r="F2" s="28"/>
    </row>
    <row r="3" spans="2:6" ht="33" customHeight="1" x14ac:dyDescent="0.25">
      <c r="B3" s="73" t="s">
        <v>66</v>
      </c>
      <c r="C3" s="73"/>
      <c r="D3" s="73"/>
      <c r="E3" s="73"/>
      <c r="F3" s="73"/>
    </row>
    <row r="4" spans="2:6" ht="24" customHeight="1" x14ac:dyDescent="0.25">
      <c r="B4" s="67" t="s">
        <v>59</v>
      </c>
      <c r="C4" s="69" t="s">
        <v>51</v>
      </c>
      <c r="D4" s="70"/>
      <c r="E4" s="71"/>
      <c r="F4" s="74" t="s">
        <v>114</v>
      </c>
    </row>
    <row r="5" spans="2:6" ht="24" customHeight="1" x14ac:dyDescent="0.25">
      <c r="B5" s="68"/>
      <c r="C5" s="30" t="s">
        <v>60</v>
      </c>
      <c r="D5" s="30" t="s">
        <v>61</v>
      </c>
      <c r="E5" s="30" t="s">
        <v>62</v>
      </c>
      <c r="F5" s="75"/>
    </row>
    <row r="6" spans="2:6" ht="15" customHeight="1" x14ac:dyDescent="0.25">
      <c r="B6" s="31" t="s">
        <v>1</v>
      </c>
      <c r="C6" s="32">
        <v>99</v>
      </c>
      <c r="D6" s="32">
        <v>69</v>
      </c>
      <c r="E6" s="32">
        <v>44</v>
      </c>
      <c r="F6" s="33">
        <f t="shared" ref="F6:F32" si="0">+E6/D6</f>
        <v>0.6376811594202898</v>
      </c>
    </row>
    <row r="7" spans="2:6" x14ac:dyDescent="0.25">
      <c r="B7" s="34" t="s">
        <v>2</v>
      </c>
      <c r="C7" s="35">
        <v>353</v>
      </c>
      <c r="D7" s="35">
        <v>297</v>
      </c>
      <c r="E7" s="35">
        <v>193</v>
      </c>
      <c r="F7" s="36">
        <f t="shared" si="0"/>
        <v>0.64983164983164987</v>
      </c>
    </row>
    <row r="8" spans="2:6" ht="16.5" customHeight="1" x14ac:dyDescent="0.25">
      <c r="B8" s="34" t="s">
        <v>3</v>
      </c>
      <c r="C8" s="35">
        <v>163</v>
      </c>
      <c r="D8" s="35">
        <v>130</v>
      </c>
      <c r="E8" s="35">
        <v>75</v>
      </c>
      <c r="F8" s="36">
        <f t="shared" si="0"/>
        <v>0.57692307692307687</v>
      </c>
    </row>
    <row r="9" spans="2:6" x14ac:dyDescent="0.25">
      <c r="B9" s="34" t="s">
        <v>4</v>
      </c>
      <c r="C9" s="35">
        <v>417</v>
      </c>
      <c r="D9" s="35">
        <v>310</v>
      </c>
      <c r="E9" s="35">
        <v>205</v>
      </c>
      <c r="F9" s="36">
        <f t="shared" si="0"/>
        <v>0.66129032258064513</v>
      </c>
    </row>
    <row r="10" spans="2:6" ht="15.75" customHeight="1" x14ac:dyDescent="0.25">
      <c r="B10" s="34" t="s">
        <v>5</v>
      </c>
      <c r="C10" s="35">
        <v>157</v>
      </c>
      <c r="D10" s="35">
        <v>123</v>
      </c>
      <c r="E10" s="35">
        <v>67</v>
      </c>
      <c r="F10" s="36">
        <f t="shared" si="0"/>
        <v>0.54471544715447151</v>
      </c>
    </row>
    <row r="11" spans="2:6" x14ac:dyDescent="0.25">
      <c r="B11" s="34" t="s">
        <v>6</v>
      </c>
      <c r="C11" s="35">
        <v>425</v>
      </c>
      <c r="D11" s="35">
        <v>310</v>
      </c>
      <c r="E11" s="35">
        <v>174</v>
      </c>
      <c r="F11" s="36">
        <f t="shared" si="0"/>
        <v>0.56129032258064515</v>
      </c>
    </row>
    <row r="12" spans="2:6" x14ac:dyDescent="0.25">
      <c r="B12" s="34" t="s">
        <v>7</v>
      </c>
      <c r="C12" s="35">
        <v>111</v>
      </c>
      <c r="D12" s="35">
        <v>88</v>
      </c>
      <c r="E12" s="35">
        <v>48</v>
      </c>
      <c r="F12" s="36">
        <f t="shared" ref="F12" si="1">+E12/D12</f>
        <v>0.54545454545454541</v>
      </c>
    </row>
    <row r="13" spans="2:6" x14ac:dyDescent="0.25">
      <c r="B13" s="34" t="s">
        <v>8</v>
      </c>
      <c r="C13" s="35">
        <v>402</v>
      </c>
      <c r="D13" s="35">
        <v>322</v>
      </c>
      <c r="E13" s="35">
        <v>161</v>
      </c>
      <c r="F13" s="36">
        <f t="shared" si="0"/>
        <v>0.5</v>
      </c>
    </row>
    <row r="14" spans="2:6" x14ac:dyDescent="0.25">
      <c r="B14" s="34" t="s">
        <v>9</v>
      </c>
      <c r="C14" s="35">
        <v>74</v>
      </c>
      <c r="D14" s="35">
        <v>64</v>
      </c>
      <c r="E14" s="35">
        <v>31</v>
      </c>
      <c r="F14" s="36">
        <f t="shared" si="0"/>
        <v>0.484375</v>
      </c>
    </row>
    <row r="15" spans="2:6" x14ac:dyDescent="0.25">
      <c r="B15" s="34" t="s">
        <v>10</v>
      </c>
      <c r="C15" s="35">
        <v>205</v>
      </c>
      <c r="D15" s="35">
        <v>172</v>
      </c>
      <c r="E15" s="35">
        <v>84</v>
      </c>
      <c r="F15" s="36">
        <f t="shared" si="0"/>
        <v>0.48837209302325579</v>
      </c>
    </row>
    <row r="16" spans="2:6" x14ac:dyDescent="0.25">
      <c r="B16" s="34" t="s">
        <v>11</v>
      </c>
      <c r="C16" s="35">
        <v>243</v>
      </c>
      <c r="D16" s="35">
        <v>170</v>
      </c>
      <c r="E16" s="35">
        <v>88</v>
      </c>
      <c r="F16" s="36">
        <f t="shared" si="0"/>
        <v>0.51764705882352946</v>
      </c>
    </row>
    <row r="17" spans="2:6" x14ac:dyDescent="0.25">
      <c r="B17" s="34" t="s">
        <v>12</v>
      </c>
      <c r="C17" s="35">
        <v>496</v>
      </c>
      <c r="D17" s="35">
        <v>399</v>
      </c>
      <c r="E17" s="35">
        <v>210</v>
      </c>
      <c r="F17" s="36">
        <f t="shared" si="0"/>
        <v>0.52631578947368418</v>
      </c>
    </row>
    <row r="18" spans="2:6" x14ac:dyDescent="0.25">
      <c r="B18" s="34" t="s">
        <v>13</v>
      </c>
      <c r="C18" s="35">
        <v>405</v>
      </c>
      <c r="D18" s="35">
        <v>291</v>
      </c>
      <c r="E18" s="35">
        <v>175</v>
      </c>
      <c r="F18" s="36">
        <f t="shared" si="0"/>
        <v>0.60137457044673537</v>
      </c>
    </row>
    <row r="19" spans="2:6" x14ac:dyDescent="0.25">
      <c r="B19" s="34" t="s">
        <v>14</v>
      </c>
      <c r="C19" s="35">
        <v>403</v>
      </c>
      <c r="D19" s="35">
        <v>292</v>
      </c>
      <c r="E19" s="35">
        <v>166</v>
      </c>
      <c r="F19" s="36">
        <f t="shared" si="0"/>
        <v>0.56849315068493156</v>
      </c>
    </row>
    <row r="20" spans="2:6" x14ac:dyDescent="0.25">
      <c r="B20" s="34" t="s">
        <v>15</v>
      </c>
      <c r="C20" s="35">
        <v>1495</v>
      </c>
      <c r="D20" s="35">
        <v>1056</v>
      </c>
      <c r="E20" s="35">
        <v>672</v>
      </c>
      <c r="F20" s="36">
        <f t="shared" si="0"/>
        <v>0.63636363636363635</v>
      </c>
    </row>
    <row r="21" spans="2:6" x14ac:dyDescent="0.25">
      <c r="B21" s="34" t="s">
        <v>29</v>
      </c>
      <c r="C21" s="35">
        <v>240</v>
      </c>
      <c r="D21" s="35">
        <v>201</v>
      </c>
      <c r="E21" s="35">
        <v>119</v>
      </c>
      <c r="F21" s="36">
        <f t="shared" si="0"/>
        <v>0.59203980099502485</v>
      </c>
    </row>
    <row r="22" spans="2:6" x14ac:dyDescent="0.25">
      <c r="B22" s="34" t="s">
        <v>17</v>
      </c>
      <c r="C22" s="35">
        <v>124</v>
      </c>
      <c r="D22" s="35">
        <v>104</v>
      </c>
      <c r="E22" s="35">
        <v>45</v>
      </c>
      <c r="F22" s="36">
        <f t="shared" si="0"/>
        <v>0.43269230769230771</v>
      </c>
    </row>
    <row r="23" spans="2:6" x14ac:dyDescent="0.25">
      <c r="B23" s="34" t="s">
        <v>18</v>
      </c>
      <c r="C23" s="35">
        <v>36</v>
      </c>
      <c r="D23" s="35">
        <v>33</v>
      </c>
      <c r="E23" s="35">
        <v>19</v>
      </c>
      <c r="F23" s="36">
        <f t="shared" si="0"/>
        <v>0.5757575757575758</v>
      </c>
    </row>
    <row r="24" spans="2:6" x14ac:dyDescent="0.25">
      <c r="B24" s="34" t="s">
        <v>19</v>
      </c>
      <c r="C24" s="35">
        <v>67</v>
      </c>
      <c r="D24" s="35">
        <v>50</v>
      </c>
      <c r="E24" s="35">
        <v>26</v>
      </c>
      <c r="F24" s="36">
        <f t="shared" si="0"/>
        <v>0.52</v>
      </c>
    </row>
    <row r="25" spans="2:6" x14ac:dyDescent="0.25">
      <c r="B25" s="34" t="s">
        <v>20</v>
      </c>
      <c r="C25" s="35">
        <v>38</v>
      </c>
      <c r="D25" s="35">
        <v>34</v>
      </c>
      <c r="E25" s="35">
        <v>18</v>
      </c>
      <c r="F25" s="36">
        <f t="shared" si="0"/>
        <v>0.52941176470588236</v>
      </c>
    </row>
    <row r="26" spans="2:6" x14ac:dyDescent="0.25">
      <c r="B26" s="34" t="s">
        <v>21</v>
      </c>
      <c r="C26" s="35">
        <v>406</v>
      </c>
      <c r="D26" s="35">
        <v>297</v>
      </c>
      <c r="E26" s="35">
        <v>185</v>
      </c>
      <c r="F26" s="36">
        <f t="shared" si="0"/>
        <v>0.62289562289562295</v>
      </c>
    </row>
    <row r="27" spans="2:6" x14ac:dyDescent="0.25">
      <c r="B27" s="34" t="s">
        <v>22</v>
      </c>
      <c r="C27" s="35">
        <v>415</v>
      </c>
      <c r="D27" s="35">
        <v>365</v>
      </c>
      <c r="E27" s="35">
        <v>172</v>
      </c>
      <c r="F27" s="36">
        <f t="shared" si="0"/>
        <v>0.47123287671232877</v>
      </c>
    </row>
    <row r="28" spans="2:6" x14ac:dyDescent="0.25">
      <c r="B28" s="34" t="s">
        <v>23</v>
      </c>
      <c r="C28" s="35">
        <v>145</v>
      </c>
      <c r="D28" s="35">
        <v>112</v>
      </c>
      <c r="E28" s="35">
        <v>68</v>
      </c>
      <c r="F28" s="36">
        <f t="shared" si="0"/>
        <v>0.6071428571428571</v>
      </c>
    </row>
    <row r="29" spans="2:6" x14ac:dyDescent="0.25">
      <c r="B29" s="34" t="s">
        <v>30</v>
      </c>
      <c r="C29" s="35">
        <v>131</v>
      </c>
      <c r="D29" s="35">
        <v>88</v>
      </c>
      <c r="E29" s="35">
        <v>72</v>
      </c>
      <c r="F29" s="36">
        <f t="shared" si="0"/>
        <v>0.81818181818181823</v>
      </c>
    </row>
    <row r="30" spans="2:6" x14ac:dyDescent="0.25">
      <c r="B30" s="34" t="s">
        <v>25</v>
      </c>
      <c r="C30" s="35">
        <v>69</v>
      </c>
      <c r="D30" s="35">
        <v>48</v>
      </c>
      <c r="E30" s="35">
        <v>20</v>
      </c>
      <c r="F30" s="36">
        <f t="shared" si="0"/>
        <v>0.41666666666666669</v>
      </c>
    </row>
    <row r="31" spans="2:6" x14ac:dyDescent="0.25">
      <c r="B31" s="34" t="s">
        <v>26</v>
      </c>
      <c r="C31" s="35">
        <v>69</v>
      </c>
      <c r="D31" s="35">
        <v>54</v>
      </c>
      <c r="E31" s="35">
        <v>35</v>
      </c>
      <c r="F31" s="36">
        <f t="shared" si="0"/>
        <v>0.64814814814814814</v>
      </c>
    </row>
    <row r="32" spans="2:6" x14ac:dyDescent="0.25">
      <c r="B32" s="37" t="s">
        <v>0</v>
      </c>
      <c r="C32" s="38">
        <v>7188</v>
      </c>
      <c r="D32" s="38">
        <v>5479</v>
      </c>
      <c r="E32" s="38">
        <v>3172</v>
      </c>
      <c r="F32" s="39">
        <f t="shared" si="0"/>
        <v>0.57893776236539518</v>
      </c>
    </row>
    <row r="33" spans="2:6" x14ac:dyDescent="0.25">
      <c r="B33" s="40" t="s">
        <v>69</v>
      </c>
      <c r="C33" s="28"/>
      <c r="D33" s="28"/>
      <c r="E33" s="28"/>
      <c r="F33" s="28"/>
    </row>
    <row r="34" spans="2:6" x14ac:dyDescent="0.25">
      <c r="B34" s="40" t="s">
        <v>56</v>
      </c>
      <c r="C34" s="28"/>
      <c r="D34" s="28"/>
      <c r="E34" s="28"/>
      <c r="F34" s="28"/>
    </row>
    <row r="35" spans="2:6" x14ac:dyDescent="0.25">
      <c r="B35" s="40" t="s">
        <v>57</v>
      </c>
      <c r="C35" s="28"/>
      <c r="D35" s="28"/>
      <c r="E35" s="28"/>
      <c r="F35" s="28"/>
    </row>
    <row r="36" spans="2:6" x14ac:dyDescent="0.25">
      <c r="B36" s="40" t="s">
        <v>58</v>
      </c>
      <c r="C36" s="28"/>
      <c r="D36" s="28"/>
      <c r="E36" s="28"/>
      <c r="F36" s="28"/>
    </row>
    <row r="37" spans="2:6" ht="27" customHeight="1" x14ac:dyDescent="0.25">
      <c r="B37" s="72" t="s">
        <v>117</v>
      </c>
      <c r="C37" s="72"/>
      <c r="D37" s="72"/>
      <c r="E37" s="72"/>
      <c r="F37" s="72"/>
    </row>
    <row r="38" spans="2:6" ht="21" customHeight="1" x14ac:dyDescent="0.25">
      <c r="B38" s="41" t="s">
        <v>49</v>
      </c>
      <c r="C38" s="42"/>
      <c r="D38" s="42"/>
      <c r="E38" s="28"/>
      <c r="F38" s="28"/>
    </row>
    <row r="39" spans="2:6" x14ac:dyDescent="0.25">
      <c r="B39" s="5"/>
      <c r="C39" s="6"/>
      <c r="D39" s="6"/>
    </row>
  </sheetData>
  <sheetProtection algorithmName="SHA-512" hashValue="NaUrXOHH0d8HvIExCjcp+4RIQRIHjSCBSvDw+dxgSHG9Ibig8MdogQcXinqq5l9AJ5gBmw8+jiBE5UxzcgsCOA==" saltValue="qR1IwwuhwNCdd7bAk6QCGQ==" spinCount="100000" sheet="1" objects="1" scenarios="1"/>
  <mergeCells count="5">
    <mergeCell ref="B4:B5"/>
    <mergeCell ref="C4:E4"/>
    <mergeCell ref="B37:F37"/>
    <mergeCell ref="B3:F3"/>
    <mergeCell ref="F4:F5"/>
  </mergeCells>
  <pageMargins left="0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2"/>
  <sheetViews>
    <sheetView showGridLines="0" zoomScale="90" zoomScaleNormal="90" workbookViewId="0">
      <selection activeCell="B42" sqref="B42"/>
    </sheetView>
  </sheetViews>
  <sheetFormatPr baseColWidth="10" defaultRowHeight="15" x14ac:dyDescent="0.25"/>
  <cols>
    <col min="2" max="2" width="26.5703125" customWidth="1"/>
    <col min="5" max="5" width="13.85546875" customWidth="1"/>
    <col min="6" max="6" width="14.85546875" customWidth="1"/>
    <col min="7" max="7" width="15.7109375" customWidth="1"/>
    <col min="8" max="8" width="18.140625" customWidth="1"/>
    <col min="10" max="10" width="14.7109375" customWidth="1"/>
    <col min="13" max="13" width="24" bestFit="1" customWidth="1"/>
  </cols>
  <sheetData>
    <row r="2" spans="2:12" x14ac:dyDescent="0.25">
      <c r="B2" s="27" t="s">
        <v>34</v>
      </c>
      <c r="C2" s="28"/>
      <c r="D2" s="28"/>
      <c r="E2" s="28"/>
      <c r="F2" s="28"/>
      <c r="G2" s="28"/>
      <c r="H2" s="28"/>
      <c r="I2" s="28"/>
      <c r="J2" s="28"/>
    </row>
    <row r="3" spans="2:12" x14ac:dyDescent="0.25">
      <c r="B3" s="29" t="s">
        <v>67</v>
      </c>
      <c r="C3" s="28"/>
      <c r="D3" s="28"/>
      <c r="E3" s="28"/>
      <c r="F3" s="28"/>
      <c r="G3" s="28"/>
      <c r="H3" s="28"/>
      <c r="I3" s="28"/>
      <c r="J3" s="28"/>
    </row>
    <row r="4" spans="2:12" ht="20.25" customHeight="1" x14ac:dyDescent="0.25">
      <c r="B4" s="67" t="s">
        <v>59</v>
      </c>
      <c r="C4" s="69" t="s">
        <v>51</v>
      </c>
      <c r="D4" s="70"/>
      <c r="E4" s="71"/>
      <c r="F4" s="74" t="s">
        <v>114</v>
      </c>
      <c r="G4" s="69" t="s">
        <v>51</v>
      </c>
      <c r="H4" s="70"/>
      <c r="I4" s="71"/>
      <c r="J4" s="74" t="s">
        <v>115</v>
      </c>
    </row>
    <row r="5" spans="2:12" ht="53.25" x14ac:dyDescent="0.25">
      <c r="B5" s="68"/>
      <c r="C5" s="30" t="s">
        <v>60</v>
      </c>
      <c r="D5" s="30" t="s">
        <v>61</v>
      </c>
      <c r="E5" s="30" t="s">
        <v>62</v>
      </c>
      <c r="F5" s="75"/>
      <c r="G5" s="30" t="s">
        <v>63</v>
      </c>
      <c r="H5" s="43" t="s">
        <v>64</v>
      </c>
      <c r="I5" s="30" t="s">
        <v>65</v>
      </c>
      <c r="J5" s="75"/>
    </row>
    <row r="6" spans="2:12" x14ac:dyDescent="0.25">
      <c r="B6" s="31" t="s">
        <v>1</v>
      </c>
      <c r="C6" s="44">
        <v>102</v>
      </c>
      <c r="D6" s="44">
        <v>73</v>
      </c>
      <c r="E6" s="44">
        <v>46</v>
      </c>
      <c r="F6" s="33">
        <f>E6/D6</f>
        <v>0.63013698630136983</v>
      </c>
      <c r="G6" s="44">
        <v>16</v>
      </c>
      <c r="H6" s="44">
        <v>13</v>
      </c>
      <c r="I6" s="44">
        <v>3</v>
      </c>
      <c r="J6" s="33">
        <f t="shared" ref="J6:J32" si="0">I6/G6</f>
        <v>0.1875</v>
      </c>
      <c r="L6" s="7"/>
    </row>
    <row r="7" spans="2:12" x14ac:dyDescent="0.25">
      <c r="B7" s="34" t="s">
        <v>2</v>
      </c>
      <c r="C7" s="45">
        <v>352</v>
      </c>
      <c r="D7" s="45">
        <v>297</v>
      </c>
      <c r="E7" s="45">
        <v>192</v>
      </c>
      <c r="F7" s="36">
        <f t="shared" ref="F7:F32" si="1">E7/D7</f>
        <v>0.64646464646464652</v>
      </c>
      <c r="G7" s="45">
        <v>58</v>
      </c>
      <c r="H7" s="45">
        <v>47</v>
      </c>
      <c r="I7" s="45">
        <v>14</v>
      </c>
      <c r="J7" s="36">
        <f t="shared" si="0"/>
        <v>0.2413793103448276</v>
      </c>
      <c r="L7" s="7"/>
    </row>
    <row r="8" spans="2:12" ht="15" customHeight="1" x14ac:dyDescent="0.25">
      <c r="B8" s="34" t="s">
        <v>3</v>
      </c>
      <c r="C8" s="45">
        <v>171</v>
      </c>
      <c r="D8" s="45">
        <v>139</v>
      </c>
      <c r="E8" s="45">
        <v>78</v>
      </c>
      <c r="F8" s="36">
        <f t="shared" si="1"/>
        <v>0.5611510791366906</v>
      </c>
      <c r="G8" s="45">
        <v>27</v>
      </c>
      <c r="H8" s="45">
        <v>19</v>
      </c>
      <c r="I8" s="45">
        <v>6</v>
      </c>
      <c r="J8" s="36">
        <f t="shared" si="0"/>
        <v>0.22222222222222221</v>
      </c>
      <c r="L8" s="7"/>
    </row>
    <row r="9" spans="2:12" x14ac:dyDescent="0.25">
      <c r="B9" s="34" t="s">
        <v>4</v>
      </c>
      <c r="C9" s="45">
        <v>384</v>
      </c>
      <c r="D9" s="45">
        <v>284</v>
      </c>
      <c r="E9" s="45">
        <v>189</v>
      </c>
      <c r="F9" s="36">
        <f t="shared" si="1"/>
        <v>0.66549295774647887</v>
      </c>
      <c r="G9" s="45">
        <v>32</v>
      </c>
      <c r="H9" s="45">
        <v>24</v>
      </c>
      <c r="I9" s="45">
        <v>7</v>
      </c>
      <c r="J9" s="36">
        <f t="shared" si="0"/>
        <v>0.21875</v>
      </c>
      <c r="L9" s="7"/>
    </row>
    <row r="10" spans="2:12" ht="15" customHeight="1" x14ac:dyDescent="0.25">
      <c r="B10" s="34" t="s">
        <v>5</v>
      </c>
      <c r="C10" s="45">
        <v>167</v>
      </c>
      <c r="D10" s="45">
        <v>133</v>
      </c>
      <c r="E10" s="45">
        <v>71</v>
      </c>
      <c r="F10" s="36">
        <f t="shared" si="1"/>
        <v>0.53383458646616544</v>
      </c>
      <c r="G10" s="45">
        <v>21</v>
      </c>
      <c r="H10" s="45">
        <v>17</v>
      </c>
      <c r="I10" s="45">
        <v>7</v>
      </c>
      <c r="J10" s="36">
        <f t="shared" si="0"/>
        <v>0.33333333333333331</v>
      </c>
      <c r="L10" s="7"/>
    </row>
    <row r="11" spans="2:12" x14ac:dyDescent="0.25">
      <c r="B11" s="34" t="s">
        <v>6</v>
      </c>
      <c r="C11" s="45">
        <v>482</v>
      </c>
      <c r="D11" s="45">
        <v>347</v>
      </c>
      <c r="E11" s="45">
        <v>195</v>
      </c>
      <c r="F11" s="36">
        <f t="shared" si="1"/>
        <v>0.56195965417867433</v>
      </c>
      <c r="G11" s="45">
        <v>32</v>
      </c>
      <c r="H11" s="45">
        <v>25</v>
      </c>
      <c r="I11" s="45">
        <v>5</v>
      </c>
      <c r="J11" s="36">
        <f t="shared" si="0"/>
        <v>0.15625</v>
      </c>
      <c r="L11" s="7"/>
    </row>
    <row r="12" spans="2:12" x14ac:dyDescent="0.25">
      <c r="B12" s="34" t="s">
        <v>7</v>
      </c>
      <c r="C12" s="45">
        <v>122</v>
      </c>
      <c r="D12" s="45">
        <v>106</v>
      </c>
      <c r="E12" s="45">
        <v>56</v>
      </c>
      <c r="F12" s="36">
        <f t="shared" si="1"/>
        <v>0.52830188679245282</v>
      </c>
      <c r="G12" s="45">
        <v>9</v>
      </c>
      <c r="H12" s="45">
        <v>5</v>
      </c>
      <c r="I12" s="45">
        <v>0</v>
      </c>
      <c r="J12" s="36">
        <f t="shared" si="0"/>
        <v>0</v>
      </c>
      <c r="L12" s="7"/>
    </row>
    <row r="13" spans="2:12" x14ac:dyDescent="0.25">
      <c r="B13" s="34" t="s">
        <v>8</v>
      </c>
      <c r="C13" s="45">
        <v>417</v>
      </c>
      <c r="D13" s="45">
        <v>337</v>
      </c>
      <c r="E13" s="45">
        <v>169</v>
      </c>
      <c r="F13" s="36">
        <f t="shared" si="1"/>
        <v>0.50148367952522255</v>
      </c>
      <c r="G13" s="45">
        <v>49</v>
      </c>
      <c r="H13" s="45">
        <v>40</v>
      </c>
      <c r="I13" s="45">
        <v>10</v>
      </c>
      <c r="J13" s="36">
        <f t="shared" si="0"/>
        <v>0.20408163265306123</v>
      </c>
      <c r="L13" s="7"/>
    </row>
    <row r="14" spans="2:12" x14ac:dyDescent="0.25">
      <c r="B14" s="34" t="s">
        <v>9</v>
      </c>
      <c r="C14" s="45">
        <v>128</v>
      </c>
      <c r="D14" s="45">
        <v>107</v>
      </c>
      <c r="E14" s="45">
        <v>52</v>
      </c>
      <c r="F14" s="36">
        <f t="shared" si="1"/>
        <v>0.48598130841121495</v>
      </c>
      <c r="G14" s="45">
        <v>17</v>
      </c>
      <c r="H14" s="45">
        <v>12</v>
      </c>
      <c r="I14" s="45">
        <v>4</v>
      </c>
      <c r="J14" s="36">
        <f t="shared" si="0"/>
        <v>0.23529411764705882</v>
      </c>
      <c r="L14" s="7"/>
    </row>
    <row r="15" spans="2:12" x14ac:dyDescent="0.25">
      <c r="B15" s="34" t="s">
        <v>10</v>
      </c>
      <c r="C15" s="45">
        <v>193</v>
      </c>
      <c r="D15" s="45">
        <v>165</v>
      </c>
      <c r="E15" s="45">
        <v>80</v>
      </c>
      <c r="F15" s="36">
        <f t="shared" si="1"/>
        <v>0.48484848484848486</v>
      </c>
      <c r="G15" s="45">
        <v>36</v>
      </c>
      <c r="H15" s="45">
        <v>31</v>
      </c>
      <c r="I15" s="45">
        <v>7</v>
      </c>
      <c r="J15" s="36">
        <f t="shared" si="0"/>
        <v>0.19444444444444445</v>
      </c>
      <c r="L15" s="7"/>
    </row>
    <row r="16" spans="2:12" x14ac:dyDescent="0.25">
      <c r="B16" s="34" t="s">
        <v>11</v>
      </c>
      <c r="C16" s="45">
        <v>239</v>
      </c>
      <c r="D16" s="45">
        <v>167</v>
      </c>
      <c r="E16" s="45">
        <v>87</v>
      </c>
      <c r="F16" s="36">
        <f t="shared" si="1"/>
        <v>0.52095808383233533</v>
      </c>
      <c r="G16" s="45">
        <v>23</v>
      </c>
      <c r="H16" s="45">
        <v>17</v>
      </c>
      <c r="I16" s="45">
        <v>4</v>
      </c>
      <c r="J16" s="36">
        <f t="shared" si="0"/>
        <v>0.17391304347826086</v>
      </c>
      <c r="L16" s="7"/>
    </row>
    <row r="17" spans="2:23" x14ac:dyDescent="0.25">
      <c r="B17" s="34" t="s">
        <v>12</v>
      </c>
      <c r="C17" s="45">
        <v>449</v>
      </c>
      <c r="D17" s="45">
        <v>358</v>
      </c>
      <c r="E17" s="45">
        <v>189</v>
      </c>
      <c r="F17" s="36">
        <f t="shared" si="1"/>
        <v>0.52793296089385477</v>
      </c>
      <c r="G17" s="45">
        <v>52</v>
      </c>
      <c r="H17" s="45">
        <v>36</v>
      </c>
      <c r="I17" s="45">
        <v>9</v>
      </c>
      <c r="J17" s="36">
        <f t="shared" si="0"/>
        <v>0.17307692307692307</v>
      </c>
      <c r="L17" s="7"/>
    </row>
    <row r="18" spans="2:23" x14ac:dyDescent="0.25">
      <c r="B18" s="34" t="s">
        <v>13</v>
      </c>
      <c r="C18" s="45">
        <v>405</v>
      </c>
      <c r="D18" s="45">
        <v>298</v>
      </c>
      <c r="E18" s="45">
        <v>185</v>
      </c>
      <c r="F18" s="36">
        <f t="shared" si="1"/>
        <v>0.62080536912751683</v>
      </c>
      <c r="G18" s="45">
        <v>42</v>
      </c>
      <c r="H18" s="45">
        <v>37</v>
      </c>
      <c r="I18" s="45">
        <v>8</v>
      </c>
      <c r="J18" s="36">
        <f t="shared" si="0"/>
        <v>0.19047619047619047</v>
      </c>
      <c r="L18" s="7"/>
    </row>
    <row r="19" spans="2:23" x14ac:dyDescent="0.25">
      <c r="B19" s="34" t="s">
        <v>14</v>
      </c>
      <c r="C19" s="45">
        <v>346</v>
      </c>
      <c r="D19" s="45">
        <v>251</v>
      </c>
      <c r="E19" s="45">
        <v>137</v>
      </c>
      <c r="F19" s="36">
        <f t="shared" si="1"/>
        <v>0.54581673306772904</v>
      </c>
      <c r="G19" s="45">
        <v>23</v>
      </c>
      <c r="H19" s="45">
        <v>20</v>
      </c>
      <c r="I19" s="45">
        <v>7</v>
      </c>
      <c r="J19" s="36">
        <f t="shared" si="0"/>
        <v>0.30434782608695654</v>
      </c>
      <c r="L19" s="7"/>
    </row>
    <row r="20" spans="2:23" x14ac:dyDescent="0.25">
      <c r="B20" s="34" t="s">
        <v>15</v>
      </c>
      <c r="C20" s="45">
        <v>1400</v>
      </c>
      <c r="D20" s="45">
        <v>950</v>
      </c>
      <c r="E20" s="45">
        <v>610</v>
      </c>
      <c r="F20" s="36">
        <f t="shared" si="1"/>
        <v>0.64210526315789473</v>
      </c>
      <c r="G20" s="45">
        <v>112</v>
      </c>
      <c r="H20" s="45">
        <v>85</v>
      </c>
      <c r="I20" s="45">
        <v>17</v>
      </c>
      <c r="J20" s="36">
        <f t="shared" si="0"/>
        <v>0.15178571428571427</v>
      </c>
      <c r="L20" s="7"/>
      <c r="U20" s="8"/>
      <c r="V20" s="8"/>
      <c r="W20" s="8"/>
    </row>
    <row r="21" spans="2:23" x14ac:dyDescent="0.25">
      <c r="B21" s="34" t="s">
        <v>16</v>
      </c>
      <c r="C21" s="45">
        <v>270</v>
      </c>
      <c r="D21" s="45">
        <v>230</v>
      </c>
      <c r="E21" s="45">
        <v>141</v>
      </c>
      <c r="F21" s="36">
        <f t="shared" si="1"/>
        <v>0.61304347826086958</v>
      </c>
      <c r="G21" s="45">
        <v>29</v>
      </c>
      <c r="H21" s="45">
        <v>20</v>
      </c>
      <c r="I21" s="45">
        <v>3</v>
      </c>
      <c r="J21" s="36">
        <f t="shared" si="0"/>
        <v>0.10344827586206896</v>
      </c>
      <c r="L21" s="7"/>
    </row>
    <row r="22" spans="2:23" x14ac:dyDescent="0.25">
      <c r="B22" s="34" t="s">
        <v>17</v>
      </c>
      <c r="C22" s="45">
        <v>126</v>
      </c>
      <c r="D22" s="45">
        <v>106</v>
      </c>
      <c r="E22" s="45">
        <v>46</v>
      </c>
      <c r="F22" s="36">
        <f t="shared" si="1"/>
        <v>0.43396226415094341</v>
      </c>
      <c r="G22" s="45">
        <v>21</v>
      </c>
      <c r="H22" s="45">
        <v>18</v>
      </c>
      <c r="I22" s="45">
        <v>5</v>
      </c>
      <c r="J22" s="36">
        <f t="shared" si="0"/>
        <v>0.23809523809523808</v>
      </c>
      <c r="L22" s="7"/>
    </row>
    <row r="23" spans="2:23" x14ac:dyDescent="0.25">
      <c r="B23" s="34" t="s">
        <v>18</v>
      </c>
      <c r="C23" s="45">
        <v>36</v>
      </c>
      <c r="D23" s="45">
        <v>33</v>
      </c>
      <c r="E23" s="45">
        <v>20</v>
      </c>
      <c r="F23" s="36">
        <f t="shared" si="1"/>
        <v>0.60606060606060608</v>
      </c>
      <c r="G23" s="45">
        <v>10</v>
      </c>
      <c r="H23" s="45">
        <v>6</v>
      </c>
      <c r="I23" s="45">
        <v>3</v>
      </c>
      <c r="J23" s="36">
        <f t="shared" si="0"/>
        <v>0.3</v>
      </c>
      <c r="L23" s="7"/>
    </row>
    <row r="24" spans="2:23" x14ac:dyDescent="0.25">
      <c r="B24" s="34" t="s">
        <v>19</v>
      </c>
      <c r="C24" s="45">
        <v>72</v>
      </c>
      <c r="D24" s="45">
        <v>54</v>
      </c>
      <c r="E24" s="45">
        <v>30</v>
      </c>
      <c r="F24" s="36">
        <f t="shared" si="1"/>
        <v>0.55555555555555558</v>
      </c>
      <c r="G24" s="45">
        <v>4</v>
      </c>
      <c r="H24" s="45">
        <v>2</v>
      </c>
      <c r="I24" s="45">
        <v>0</v>
      </c>
      <c r="J24" s="36">
        <f t="shared" si="0"/>
        <v>0</v>
      </c>
      <c r="L24" s="7"/>
    </row>
    <row r="25" spans="2:23" x14ac:dyDescent="0.25">
      <c r="B25" s="34" t="s">
        <v>20</v>
      </c>
      <c r="C25" s="45">
        <v>77</v>
      </c>
      <c r="D25" s="45">
        <v>67</v>
      </c>
      <c r="E25" s="45">
        <v>34</v>
      </c>
      <c r="F25" s="36">
        <f t="shared" si="1"/>
        <v>0.5074626865671642</v>
      </c>
      <c r="G25" s="45">
        <v>1</v>
      </c>
      <c r="H25" s="45">
        <v>1</v>
      </c>
      <c r="I25" s="45">
        <v>0</v>
      </c>
      <c r="J25" s="36">
        <f t="shared" si="0"/>
        <v>0</v>
      </c>
      <c r="L25" s="7"/>
    </row>
    <row r="26" spans="2:23" x14ac:dyDescent="0.25">
      <c r="B26" s="34" t="s">
        <v>21</v>
      </c>
      <c r="C26" s="45">
        <v>408</v>
      </c>
      <c r="D26" s="45">
        <v>299</v>
      </c>
      <c r="E26" s="45">
        <v>187</v>
      </c>
      <c r="F26" s="36">
        <f t="shared" si="1"/>
        <v>0.62541806020066892</v>
      </c>
      <c r="G26" s="45">
        <v>26</v>
      </c>
      <c r="H26" s="45">
        <v>20</v>
      </c>
      <c r="I26" s="45">
        <v>3</v>
      </c>
      <c r="J26" s="36">
        <f t="shared" si="0"/>
        <v>0.11538461538461539</v>
      </c>
      <c r="L26" s="7"/>
    </row>
    <row r="27" spans="2:23" x14ac:dyDescent="0.25">
      <c r="B27" s="34" t="s">
        <v>22</v>
      </c>
      <c r="C27" s="45">
        <v>425</v>
      </c>
      <c r="D27" s="45">
        <v>371</v>
      </c>
      <c r="E27" s="45">
        <v>177</v>
      </c>
      <c r="F27" s="36">
        <f t="shared" si="1"/>
        <v>0.47708894878706198</v>
      </c>
      <c r="G27" s="45">
        <v>41</v>
      </c>
      <c r="H27" s="45">
        <v>34</v>
      </c>
      <c r="I27" s="45">
        <v>6</v>
      </c>
      <c r="J27" s="36">
        <f t="shared" si="0"/>
        <v>0.14634146341463414</v>
      </c>
      <c r="L27" s="7"/>
    </row>
    <row r="28" spans="2:23" x14ac:dyDescent="0.25">
      <c r="B28" s="34" t="s">
        <v>23</v>
      </c>
      <c r="C28" s="45">
        <v>150</v>
      </c>
      <c r="D28" s="45">
        <v>118</v>
      </c>
      <c r="E28" s="45">
        <v>72</v>
      </c>
      <c r="F28" s="36">
        <f t="shared" si="1"/>
        <v>0.61016949152542377</v>
      </c>
      <c r="G28" s="45">
        <v>32</v>
      </c>
      <c r="H28" s="45">
        <v>23</v>
      </c>
      <c r="I28" s="45">
        <v>8</v>
      </c>
      <c r="J28" s="36">
        <f t="shared" si="0"/>
        <v>0.25</v>
      </c>
      <c r="L28" s="7"/>
    </row>
    <row r="29" spans="2:23" x14ac:dyDescent="0.25">
      <c r="B29" s="34" t="s">
        <v>24</v>
      </c>
      <c r="C29" s="45">
        <v>132</v>
      </c>
      <c r="D29" s="45">
        <v>89</v>
      </c>
      <c r="E29" s="45">
        <v>74</v>
      </c>
      <c r="F29" s="36">
        <f t="shared" si="1"/>
        <v>0.8314606741573034</v>
      </c>
      <c r="G29" s="45">
        <v>16</v>
      </c>
      <c r="H29" s="45">
        <v>13</v>
      </c>
      <c r="I29" s="45">
        <v>3</v>
      </c>
      <c r="J29" s="36">
        <f t="shared" si="0"/>
        <v>0.1875</v>
      </c>
      <c r="L29" s="7"/>
    </row>
    <row r="30" spans="2:23" x14ac:dyDescent="0.25">
      <c r="B30" s="34" t="s">
        <v>25</v>
      </c>
      <c r="C30" s="45">
        <v>69</v>
      </c>
      <c r="D30" s="45">
        <v>47</v>
      </c>
      <c r="E30" s="45">
        <v>20</v>
      </c>
      <c r="F30" s="36">
        <f t="shared" si="1"/>
        <v>0.42553191489361702</v>
      </c>
      <c r="G30" s="45">
        <v>7</v>
      </c>
      <c r="H30" s="45">
        <v>7</v>
      </c>
      <c r="I30" s="45">
        <v>2</v>
      </c>
      <c r="J30" s="36">
        <f t="shared" si="0"/>
        <v>0.2857142857142857</v>
      </c>
      <c r="L30" s="7"/>
    </row>
    <row r="31" spans="2:23" x14ac:dyDescent="0.25">
      <c r="B31" s="34" t="s">
        <v>26</v>
      </c>
      <c r="C31" s="45">
        <v>66</v>
      </c>
      <c r="D31" s="45">
        <v>53</v>
      </c>
      <c r="E31" s="45">
        <v>35</v>
      </c>
      <c r="F31" s="36">
        <f t="shared" si="1"/>
        <v>0.660377358490566</v>
      </c>
      <c r="G31" s="45">
        <v>15</v>
      </c>
      <c r="H31" s="45">
        <v>13</v>
      </c>
      <c r="I31" s="45">
        <v>3</v>
      </c>
      <c r="J31" s="36">
        <f t="shared" si="0"/>
        <v>0.2</v>
      </c>
      <c r="L31" s="7"/>
    </row>
    <row r="32" spans="2:23" x14ac:dyDescent="0.25">
      <c r="B32" s="37" t="s">
        <v>0</v>
      </c>
      <c r="C32" s="46">
        <v>7188</v>
      </c>
      <c r="D32" s="46">
        <v>5479</v>
      </c>
      <c r="E32" s="46">
        <v>3172</v>
      </c>
      <c r="F32" s="39">
        <f t="shared" si="1"/>
        <v>0.57893776236539518</v>
      </c>
      <c r="G32" s="46">
        <v>751</v>
      </c>
      <c r="H32" s="46">
        <v>585</v>
      </c>
      <c r="I32" s="46">
        <v>144</v>
      </c>
      <c r="J32" s="39">
        <f t="shared" si="0"/>
        <v>0.19174434087882822</v>
      </c>
      <c r="L32" s="7"/>
    </row>
    <row r="33" spans="2:12" x14ac:dyDescent="0.25">
      <c r="B33" s="47" t="s">
        <v>68</v>
      </c>
      <c r="C33" s="48"/>
      <c r="D33" s="48"/>
      <c r="E33" s="48"/>
      <c r="F33" s="48"/>
      <c r="G33" s="48"/>
      <c r="H33" s="48"/>
      <c r="I33" s="48"/>
      <c r="J33" s="48"/>
      <c r="L33" s="7"/>
    </row>
    <row r="34" spans="2:12" x14ac:dyDescent="0.25">
      <c r="B34" s="47" t="s">
        <v>56</v>
      </c>
      <c r="C34" s="48"/>
      <c r="D34" s="48"/>
      <c r="E34" s="48"/>
      <c r="F34" s="48"/>
      <c r="G34" s="48"/>
      <c r="H34" s="48"/>
      <c r="I34" s="48"/>
      <c r="J34" s="48"/>
    </row>
    <row r="35" spans="2:12" x14ac:dyDescent="0.25">
      <c r="B35" s="47" t="s">
        <v>57</v>
      </c>
      <c r="C35" s="48"/>
      <c r="D35" s="48"/>
      <c r="E35" s="48"/>
      <c r="F35" s="48"/>
      <c r="G35" s="48"/>
      <c r="H35" s="48"/>
      <c r="I35" s="48"/>
      <c r="J35" s="48"/>
    </row>
    <row r="36" spans="2:12" x14ac:dyDescent="0.25">
      <c r="B36" s="47" t="s">
        <v>58</v>
      </c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B37" s="47" t="s">
        <v>117</v>
      </c>
      <c r="C37" s="48"/>
      <c r="D37" s="48"/>
      <c r="E37" s="48"/>
      <c r="F37" s="48"/>
      <c r="G37" s="48"/>
      <c r="H37" s="48"/>
      <c r="I37" s="48"/>
      <c r="J37" s="48"/>
    </row>
    <row r="38" spans="2:12" ht="24" customHeight="1" x14ac:dyDescent="0.25">
      <c r="B38" s="76" t="s">
        <v>53</v>
      </c>
      <c r="C38" s="76"/>
      <c r="D38" s="76"/>
      <c r="E38" s="76"/>
      <c r="F38" s="76"/>
      <c r="G38" s="76"/>
      <c r="H38" s="76"/>
      <c r="I38" s="76"/>
      <c r="J38" s="76"/>
    </row>
    <row r="39" spans="2:12" ht="24" customHeight="1" x14ac:dyDescent="0.25">
      <c r="B39" s="76" t="s">
        <v>54</v>
      </c>
      <c r="C39" s="76"/>
      <c r="D39" s="76"/>
      <c r="E39" s="76"/>
      <c r="F39" s="76"/>
      <c r="G39" s="76"/>
      <c r="H39" s="76"/>
      <c r="I39" s="76"/>
      <c r="J39" s="76"/>
    </row>
    <row r="40" spans="2:12" x14ac:dyDescent="0.25">
      <c r="B40" s="47" t="s">
        <v>55</v>
      </c>
      <c r="C40" s="48"/>
      <c r="D40" s="48"/>
      <c r="E40" s="48"/>
      <c r="F40" s="48"/>
      <c r="G40" s="48"/>
      <c r="H40" s="48"/>
      <c r="I40" s="48"/>
      <c r="J40" s="48"/>
    </row>
    <row r="41" spans="2:12" ht="23.25" customHeight="1" x14ac:dyDescent="0.25">
      <c r="B41" s="76" t="s">
        <v>118</v>
      </c>
      <c r="C41" s="76"/>
      <c r="D41" s="76"/>
      <c r="E41" s="76"/>
      <c r="F41" s="76"/>
      <c r="G41" s="76"/>
      <c r="H41" s="76"/>
      <c r="I41" s="76"/>
      <c r="J41" s="76"/>
    </row>
    <row r="42" spans="2:12" ht="21" customHeight="1" x14ac:dyDescent="0.25">
      <c r="B42" s="41" t="s">
        <v>49</v>
      </c>
      <c r="C42" s="49"/>
      <c r="D42" s="49"/>
      <c r="E42" s="49"/>
      <c r="F42" s="49"/>
      <c r="G42" s="49"/>
      <c r="H42" s="49"/>
      <c r="I42" s="49"/>
      <c r="J42" s="49"/>
    </row>
  </sheetData>
  <sheetProtection algorithmName="SHA-512" hashValue="+irQHJ7bBMX6Hx+MljoO27F1W3Up0rV8y0pkyYrWq0vYQc0zROlnfaOXVmKeAevVEzah3T5MVpS8vpLInQg0rA==" saltValue="mW3lPM2DOWm1tH3OAm/8bQ==" spinCount="100000" sheet="1" objects="1" scenarios="1"/>
  <mergeCells count="8">
    <mergeCell ref="B41:J41"/>
    <mergeCell ref="B38:J38"/>
    <mergeCell ref="B39:J39"/>
    <mergeCell ref="B4:B5"/>
    <mergeCell ref="C4:E4"/>
    <mergeCell ref="G4:I4"/>
    <mergeCell ref="F4:F5"/>
    <mergeCell ref="J4:J5"/>
  </mergeCells>
  <printOptions horizontalCentered="1"/>
  <pageMargins left="0" right="0" top="0.78740157480314965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9"/>
  <sheetViews>
    <sheetView showGridLines="0" zoomScale="90" zoomScaleNormal="90" zoomScalePageLayoutView="70" workbookViewId="0">
      <selection activeCell="A40" sqref="A40"/>
    </sheetView>
  </sheetViews>
  <sheetFormatPr baseColWidth="10" defaultRowHeight="15" x14ac:dyDescent="0.25"/>
  <cols>
    <col min="2" max="2" width="19.85546875" customWidth="1"/>
    <col min="3" max="3" width="19.42578125" customWidth="1"/>
    <col min="4" max="4" width="19.5703125" customWidth="1"/>
    <col min="5" max="5" width="18.7109375" customWidth="1"/>
    <col min="6" max="6" width="20.7109375" customWidth="1"/>
    <col min="7" max="7" width="14.7109375" customWidth="1"/>
    <col min="8" max="8" width="18.7109375" customWidth="1"/>
    <col min="9" max="9" width="20.7109375" customWidth="1"/>
    <col min="10" max="10" width="15.7109375" customWidth="1"/>
    <col min="11" max="11" width="23.7109375" customWidth="1"/>
  </cols>
  <sheetData>
    <row r="2" spans="2:10" x14ac:dyDescent="0.25">
      <c r="B2" s="27" t="s">
        <v>35</v>
      </c>
      <c r="C2" s="28"/>
      <c r="D2" s="28"/>
      <c r="E2" s="28"/>
      <c r="F2" s="28"/>
      <c r="G2" s="28"/>
      <c r="H2" s="28"/>
      <c r="I2" s="28"/>
      <c r="J2" s="28"/>
    </row>
    <row r="3" spans="2:10" x14ac:dyDescent="0.25">
      <c r="B3" s="29" t="s">
        <v>36</v>
      </c>
      <c r="C3" s="28"/>
      <c r="D3" s="28"/>
      <c r="E3" s="28"/>
      <c r="F3" s="28"/>
      <c r="G3" s="28"/>
      <c r="H3" s="28"/>
      <c r="I3" s="28"/>
      <c r="J3" s="28"/>
    </row>
    <row r="4" spans="2:10" ht="30" customHeight="1" x14ac:dyDescent="0.25">
      <c r="B4" s="67" t="s">
        <v>59</v>
      </c>
      <c r="C4" s="74" t="s">
        <v>50</v>
      </c>
      <c r="D4" s="69" t="s">
        <v>70</v>
      </c>
      <c r="E4" s="70"/>
      <c r="F4" s="70"/>
      <c r="G4" s="71"/>
      <c r="H4" s="69" t="s">
        <v>52</v>
      </c>
      <c r="I4" s="70"/>
      <c r="J4" s="71"/>
    </row>
    <row r="5" spans="2:10" ht="53.25" x14ac:dyDescent="0.25">
      <c r="B5" s="68"/>
      <c r="C5" s="77"/>
      <c r="D5" s="30" t="s">
        <v>71</v>
      </c>
      <c r="E5" s="30" t="s">
        <v>72</v>
      </c>
      <c r="F5" s="43" t="s">
        <v>77</v>
      </c>
      <c r="G5" s="30" t="s">
        <v>73</v>
      </c>
      <c r="H5" s="30" t="s">
        <v>63</v>
      </c>
      <c r="I5" s="43" t="s">
        <v>116</v>
      </c>
      <c r="J5" s="30" t="s">
        <v>65</v>
      </c>
    </row>
    <row r="6" spans="2:10" x14ac:dyDescent="0.25">
      <c r="B6" s="31" t="s">
        <v>1</v>
      </c>
      <c r="C6" s="32">
        <v>4</v>
      </c>
      <c r="D6" s="32">
        <v>59</v>
      </c>
      <c r="E6" s="32">
        <v>20</v>
      </c>
      <c r="F6" s="32">
        <v>15</v>
      </c>
      <c r="G6" s="32">
        <v>4</v>
      </c>
      <c r="H6" s="50">
        <f t="shared" ref="H6:H31" si="0">+E6/D6</f>
        <v>0.33898305084745761</v>
      </c>
      <c r="I6" s="50">
        <f t="shared" ref="I6:I31" si="1">+F6/E6</f>
        <v>0.75</v>
      </c>
      <c r="J6" s="50">
        <f t="shared" ref="J6:J31" si="2">+G6/F6</f>
        <v>0.26666666666666666</v>
      </c>
    </row>
    <row r="7" spans="2:10" x14ac:dyDescent="0.25">
      <c r="B7" s="34" t="s">
        <v>2</v>
      </c>
      <c r="C7" s="35">
        <v>15</v>
      </c>
      <c r="D7" s="35">
        <v>238</v>
      </c>
      <c r="E7" s="35">
        <v>76</v>
      </c>
      <c r="F7" s="35">
        <v>59</v>
      </c>
      <c r="G7" s="35">
        <v>15</v>
      </c>
      <c r="H7" s="51">
        <f t="shared" si="0"/>
        <v>0.31932773109243695</v>
      </c>
      <c r="I7" s="51">
        <f t="shared" si="1"/>
        <v>0.77631578947368418</v>
      </c>
      <c r="J7" s="51">
        <f t="shared" si="2"/>
        <v>0.25423728813559321</v>
      </c>
    </row>
    <row r="8" spans="2:10" x14ac:dyDescent="0.25">
      <c r="B8" s="34" t="s">
        <v>3</v>
      </c>
      <c r="C8" s="35">
        <v>7</v>
      </c>
      <c r="D8" s="35">
        <v>88</v>
      </c>
      <c r="E8" s="35">
        <v>35</v>
      </c>
      <c r="F8" s="35">
        <v>24</v>
      </c>
      <c r="G8" s="35">
        <v>7</v>
      </c>
      <c r="H8" s="51">
        <f t="shared" si="0"/>
        <v>0.39772727272727271</v>
      </c>
      <c r="I8" s="51">
        <f t="shared" si="1"/>
        <v>0.68571428571428572</v>
      </c>
      <c r="J8" s="51">
        <f t="shared" si="2"/>
        <v>0.29166666666666669</v>
      </c>
    </row>
    <row r="9" spans="2:10" x14ac:dyDescent="0.25">
      <c r="B9" s="34" t="s">
        <v>4</v>
      </c>
      <c r="C9" s="35">
        <v>5</v>
      </c>
      <c r="D9" s="35">
        <v>160</v>
      </c>
      <c r="E9" s="35">
        <v>26</v>
      </c>
      <c r="F9" s="35">
        <v>21</v>
      </c>
      <c r="G9" s="35">
        <v>5</v>
      </c>
      <c r="H9" s="51">
        <f t="shared" si="0"/>
        <v>0.16250000000000001</v>
      </c>
      <c r="I9" s="51">
        <f t="shared" si="1"/>
        <v>0.80769230769230771</v>
      </c>
      <c r="J9" s="51">
        <f t="shared" si="2"/>
        <v>0.23809523809523808</v>
      </c>
    </row>
    <row r="10" spans="2:10" x14ac:dyDescent="0.25">
      <c r="B10" s="34" t="s">
        <v>5</v>
      </c>
      <c r="C10" s="35">
        <v>8</v>
      </c>
      <c r="D10" s="35">
        <v>113</v>
      </c>
      <c r="E10" s="35">
        <v>44</v>
      </c>
      <c r="F10" s="35">
        <v>33</v>
      </c>
      <c r="G10" s="35">
        <v>8</v>
      </c>
      <c r="H10" s="51">
        <f t="shared" si="0"/>
        <v>0.38938053097345132</v>
      </c>
      <c r="I10" s="51">
        <f t="shared" si="1"/>
        <v>0.75</v>
      </c>
      <c r="J10" s="51">
        <f t="shared" si="2"/>
        <v>0.24242424242424243</v>
      </c>
    </row>
    <row r="11" spans="2:10" x14ac:dyDescent="0.25">
      <c r="B11" s="34" t="s">
        <v>6</v>
      </c>
      <c r="C11" s="35">
        <v>5</v>
      </c>
      <c r="D11" s="35">
        <v>146</v>
      </c>
      <c r="E11" s="35">
        <v>26</v>
      </c>
      <c r="F11" s="35">
        <v>21</v>
      </c>
      <c r="G11" s="35">
        <v>5</v>
      </c>
      <c r="H11" s="51">
        <f t="shared" si="0"/>
        <v>0.17808219178082191</v>
      </c>
      <c r="I11" s="51">
        <f t="shared" si="1"/>
        <v>0.80769230769230771</v>
      </c>
      <c r="J11" s="51">
        <f t="shared" si="2"/>
        <v>0.23809523809523808</v>
      </c>
    </row>
    <row r="12" spans="2:10" x14ac:dyDescent="0.25">
      <c r="B12" s="34" t="s">
        <v>8</v>
      </c>
      <c r="C12" s="35">
        <v>10</v>
      </c>
      <c r="D12" s="35">
        <v>167</v>
      </c>
      <c r="E12" s="35">
        <v>52</v>
      </c>
      <c r="F12" s="35">
        <v>39</v>
      </c>
      <c r="G12" s="35">
        <v>10</v>
      </c>
      <c r="H12" s="51">
        <f t="shared" si="0"/>
        <v>0.31137724550898205</v>
      </c>
      <c r="I12" s="51">
        <f t="shared" si="1"/>
        <v>0.75</v>
      </c>
      <c r="J12" s="51">
        <f t="shared" si="2"/>
        <v>0.25641025641025639</v>
      </c>
    </row>
    <row r="13" spans="2:10" x14ac:dyDescent="0.25">
      <c r="B13" s="34" t="s">
        <v>9</v>
      </c>
      <c r="C13" s="35">
        <v>6</v>
      </c>
      <c r="D13" s="35">
        <v>122</v>
      </c>
      <c r="E13" s="35">
        <v>30</v>
      </c>
      <c r="F13" s="35">
        <v>22</v>
      </c>
      <c r="G13" s="35">
        <v>6</v>
      </c>
      <c r="H13" s="51">
        <f t="shared" si="0"/>
        <v>0.24590163934426229</v>
      </c>
      <c r="I13" s="51">
        <f t="shared" si="1"/>
        <v>0.73333333333333328</v>
      </c>
      <c r="J13" s="51">
        <f t="shared" si="2"/>
        <v>0.27272727272727271</v>
      </c>
    </row>
    <row r="14" spans="2:10" x14ac:dyDescent="0.25">
      <c r="B14" s="34" t="s">
        <v>10</v>
      </c>
      <c r="C14" s="35">
        <v>8</v>
      </c>
      <c r="D14" s="35">
        <v>87</v>
      </c>
      <c r="E14" s="35">
        <v>40</v>
      </c>
      <c r="F14" s="35">
        <v>36</v>
      </c>
      <c r="G14" s="35">
        <v>8</v>
      </c>
      <c r="H14" s="51">
        <f t="shared" si="0"/>
        <v>0.45977011494252873</v>
      </c>
      <c r="I14" s="51">
        <f t="shared" si="1"/>
        <v>0.9</v>
      </c>
      <c r="J14" s="51">
        <f t="shared" si="2"/>
        <v>0.22222222222222221</v>
      </c>
    </row>
    <row r="15" spans="2:10" x14ac:dyDescent="0.25">
      <c r="B15" s="34" t="s">
        <v>11</v>
      </c>
      <c r="C15" s="35">
        <v>5</v>
      </c>
      <c r="D15" s="35">
        <v>80</v>
      </c>
      <c r="E15" s="35">
        <v>32</v>
      </c>
      <c r="F15" s="35">
        <v>25</v>
      </c>
      <c r="G15" s="35">
        <v>5</v>
      </c>
      <c r="H15" s="51">
        <f t="shared" si="0"/>
        <v>0.4</v>
      </c>
      <c r="I15" s="51">
        <f t="shared" si="1"/>
        <v>0.78125</v>
      </c>
      <c r="J15" s="51">
        <f t="shared" si="2"/>
        <v>0.2</v>
      </c>
    </row>
    <row r="16" spans="2:10" x14ac:dyDescent="0.25">
      <c r="B16" s="34" t="s">
        <v>12</v>
      </c>
      <c r="C16" s="35">
        <v>9</v>
      </c>
      <c r="D16" s="35">
        <v>178</v>
      </c>
      <c r="E16" s="35">
        <v>46</v>
      </c>
      <c r="F16" s="35">
        <v>32</v>
      </c>
      <c r="G16" s="35">
        <v>9</v>
      </c>
      <c r="H16" s="51">
        <f t="shared" si="0"/>
        <v>0.25842696629213485</v>
      </c>
      <c r="I16" s="51">
        <f t="shared" si="1"/>
        <v>0.69565217391304346</v>
      </c>
      <c r="J16" s="51">
        <f t="shared" si="2"/>
        <v>0.28125</v>
      </c>
    </row>
    <row r="17" spans="2:10" x14ac:dyDescent="0.25">
      <c r="B17" s="34" t="s">
        <v>13</v>
      </c>
      <c r="C17" s="35">
        <v>10</v>
      </c>
      <c r="D17" s="35">
        <v>209</v>
      </c>
      <c r="E17" s="35">
        <v>50</v>
      </c>
      <c r="F17" s="35">
        <v>43</v>
      </c>
      <c r="G17" s="35">
        <v>10</v>
      </c>
      <c r="H17" s="51">
        <f t="shared" si="0"/>
        <v>0.23923444976076555</v>
      </c>
      <c r="I17" s="51">
        <f t="shared" si="1"/>
        <v>0.86</v>
      </c>
      <c r="J17" s="51">
        <f t="shared" si="2"/>
        <v>0.23255813953488372</v>
      </c>
    </row>
    <row r="18" spans="2:10" x14ac:dyDescent="0.25">
      <c r="B18" s="34" t="s">
        <v>14</v>
      </c>
      <c r="C18" s="35">
        <v>2</v>
      </c>
      <c r="D18" s="35">
        <v>83</v>
      </c>
      <c r="E18" s="35">
        <v>10</v>
      </c>
      <c r="F18" s="35">
        <v>10</v>
      </c>
      <c r="G18" s="35">
        <v>2</v>
      </c>
      <c r="H18" s="51">
        <f t="shared" si="0"/>
        <v>0.12048192771084337</v>
      </c>
      <c r="I18" s="51">
        <f t="shared" si="1"/>
        <v>1</v>
      </c>
      <c r="J18" s="51">
        <f t="shared" si="2"/>
        <v>0.2</v>
      </c>
    </row>
    <row r="19" spans="2:10" x14ac:dyDescent="0.25">
      <c r="B19" s="34" t="s">
        <v>15</v>
      </c>
      <c r="C19" s="35">
        <v>4</v>
      </c>
      <c r="D19" s="35">
        <v>271</v>
      </c>
      <c r="E19" s="35">
        <v>20</v>
      </c>
      <c r="F19" s="35">
        <v>15</v>
      </c>
      <c r="G19" s="35">
        <v>4</v>
      </c>
      <c r="H19" s="51">
        <f t="shared" si="0"/>
        <v>7.3800738007380073E-2</v>
      </c>
      <c r="I19" s="51">
        <f t="shared" si="1"/>
        <v>0.75</v>
      </c>
      <c r="J19" s="51">
        <f t="shared" si="2"/>
        <v>0.26666666666666666</v>
      </c>
    </row>
    <row r="20" spans="2:10" x14ac:dyDescent="0.25">
      <c r="B20" s="34" t="s">
        <v>16</v>
      </c>
      <c r="C20" s="35">
        <v>6</v>
      </c>
      <c r="D20" s="35">
        <v>250</v>
      </c>
      <c r="E20" s="35">
        <v>31</v>
      </c>
      <c r="F20" s="35">
        <v>21</v>
      </c>
      <c r="G20" s="35">
        <v>6</v>
      </c>
      <c r="H20" s="51">
        <f t="shared" si="0"/>
        <v>0.124</v>
      </c>
      <c r="I20" s="51">
        <f t="shared" si="1"/>
        <v>0.67741935483870963</v>
      </c>
      <c r="J20" s="51">
        <f t="shared" si="2"/>
        <v>0.2857142857142857</v>
      </c>
    </row>
    <row r="21" spans="2:10" x14ac:dyDescent="0.25">
      <c r="B21" s="34" t="s">
        <v>17</v>
      </c>
      <c r="C21" s="35">
        <v>7</v>
      </c>
      <c r="D21" s="35">
        <v>69</v>
      </c>
      <c r="E21" s="35">
        <v>36</v>
      </c>
      <c r="F21" s="35">
        <v>30</v>
      </c>
      <c r="G21" s="35">
        <v>7</v>
      </c>
      <c r="H21" s="51">
        <f t="shared" si="0"/>
        <v>0.52173913043478259</v>
      </c>
      <c r="I21" s="51">
        <f t="shared" si="1"/>
        <v>0.83333333333333337</v>
      </c>
      <c r="J21" s="51">
        <f t="shared" si="2"/>
        <v>0.23333333333333334</v>
      </c>
    </row>
    <row r="22" spans="2:10" x14ac:dyDescent="0.25">
      <c r="B22" s="34" t="s">
        <v>18</v>
      </c>
      <c r="C22" s="35">
        <v>3</v>
      </c>
      <c r="D22" s="35">
        <v>38</v>
      </c>
      <c r="E22" s="35">
        <v>16</v>
      </c>
      <c r="F22" s="35">
        <v>12</v>
      </c>
      <c r="G22" s="35">
        <v>3</v>
      </c>
      <c r="H22" s="51">
        <f t="shared" si="0"/>
        <v>0.42105263157894735</v>
      </c>
      <c r="I22" s="51">
        <f t="shared" si="1"/>
        <v>0.75</v>
      </c>
      <c r="J22" s="51">
        <f t="shared" si="2"/>
        <v>0.25</v>
      </c>
    </row>
    <row r="23" spans="2:10" x14ac:dyDescent="0.25">
      <c r="B23" s="34" t="s">
        <v>19</v>
      </c>
      <c r="C23" s="35">
        <v>1</v>
      </c>
      <c r="D23" s="35">
        <v>21</v>
      </c>
      <c r="E23" s="35">
        <v>5</v>
      </c>
      <c r="F23" s="35">
        <v>2</v>
      </c>
      <c r="G23" s="35">
        <v>0</v>
      </c>
      <c r="H23" s="51">
        <f t="shared" si="0"/>
        <v>0.23809523809523808</v>
      </c>
      <c r="I23" s="51">
        <f t="shared" si="1"/>
        <v>0.4</v>
      </c>
      <c r="J23" s="51">
        <f t="shared" si="2"/>
        <v>0</v>
      </c>
    </row>
    <row r="24" spans="2:10" x14ac:dyDescent="0.25">
      <c r="B24" s="34" t="s">
        <v>20</v>
      </c>
      <c r="C24" s="35">
        <v>1</v>
      </c>
      <c r="D24" s="35">
        <v>35</v>
      </c>
      <c r="E24" s="35">
        <v>4</v>
      </c>
      <c r="F24" s="35">
        <v>3</v>
      </c>
      <c r="G24" s="35">
        <v>1</v>
      </c>
      <c r="H24" s="51">
        <f t="shared" si="0"/>
        <v>0.11428571428571428</v>
      </c>
      <c r="I24" s="51">
        <f t="shared" si="1"/>
        <v>0.75</v>
      </c>
      <c r="J24" s="51">
        <f t="shared" si="2"/>
        <v>0.33333333333333331</v>
      </c>
    </row>
    <row r="25" spans="2:10" x14ac:dyDescent="0.25">
      <c r="B25" s="34" t="s">
        <v>21</v>
      </c>
      <c r="C25" s="35">
        <v>2</v>
      </c>
      <c r="D25" s="35">
        <v>113</v>
      </c>
      <c r="E25" s="35">
        <v>10</v>
      </c>
      <c r="F25" s="35">
        <v>7</v>
      </c>
      <c r="G25" s="35">
        <v>2</v>
      </c>
      <c r="H25" s="51">
        <f t="shared" si="0"/>
        <v>8.8495575221238937E-2</v>
      </c>
      <c r="I25" s="51">
        <f t="shared" si="1"/>
        <v>0.7</v>
      </c>
      <c r="J25" s="51">
        <f t="shared" si="2"/>
        <v>0.2857142857142857</v>
      </c>
    </row>
    <row r="26" spans="2:10" x14ac:dyDescent="0.25">
      <c r="B26" s="34" t="s">
        <v>22</v>
      </c>
      <c r="C26" s="35">
        <v>8</v>
      </c>
      <c r="D26" s="35">
        <v>171</v>
      </c>
      <c r="E26" s="35">
        <v>42</v>
      </c>
      <c r="F26" s="35">
        <v>36</v>
      </c>
      <c r="G26" s="35">
        <v>8</v>
      </c>
      <c r="H26" s="51">
        <f t="shared" si="0"/>
        <v>0.24561403508771928</v>
      </c>
      <c r="I26" s="51">
        <f t="shared" si="1"/>
        <v>0.8571428571428571</v>
      </c>
      <c r="J26" s="51">
        <f t="shared" si="2"/>
        <v>0.22222222222222221</v>
      </c>
    </row>
    <row r="27" spans="2:10" x14ac:dyDescent="0.25">
      <c r="B27" s="34" t="s">
        <v>23</v>
      </c>
      <c r="C27" s="35">
        <v>9</v>
      </c>
      <c r="D27" s="35">
        <v>121</v>
      </c>
      <c r="E27" s="35">
        <v>48</v>
      </c>
      <c r="F27" s="35">
        <v>34</v>
      </c>
      <c r="G27" s="35">
        <v>9</v>
      </c>
      <c r="H27" s="51">
        <f t="shared" si="0"/>
        <v>0.39669421487603307</v>
      </c>
      <c r="I27" s="51">
        <f t="shared" si="1"/>
        <v>0.70833333333333337</v>
      </c>
      <c r="J27" s="51">
        <f t="shared" si="2"/>
        <v>0.26470588235294118</v>
      </c>
    </row>
    <row r="28" spans="2:10" x14ac:dyDescent="0.25">
      <c r="B28" s="34" t="s">
        <v>24</v>
      </c>
      <c r="C28" s="35">
        <v>3</v>
      </c>
      <c r="D28" s="35">
        <v>63</v>
      </c>
      <c r="E28" s="35">
        <v>15</v>
      </c>
      <c r="F28" s="35">
        <v>13</v>
      </c>
      <c r="G28" s="35">
        <v>3</v>
      </c>
      <c r="H28" s="51">
        <f t="shared" si="0"/>
        <v>0.23809523809523808</v>
      </c>
      <c r="I28" s="51">
        <f t="shared" si="1"/>
        <v>0.8666666666666667</v>
      </c>
      <c r="J28" s="51">
        <f t="shared" si="2"/>
        <v>0.23076923076923078</v>
      </c>
    </row>
    <row r="29" spans="2:10" x14ac:dyDescent="0.25">
      <c r="B29" s="34" t="s">
        <v>25</v>
      </c>
      <c r="C29" s="35">
        <v>3</v>
      </c>
      <c r="D29" s="35">
        <v>58</v>
      </c>
      <c r="E29" s="35">
        <v>16</v>
      </c>
      <c r="F29" s="35">
        <v>13</v>
      </c>
      <c r="G29" s="35">
        <v>3</v>
      </c>
      <c r="H29" s="51">
        <f t="shared" si="0"/>
        <v>0.27586206896551724</v>
      </c>
      <c r="I29" s="51">
        <f t="shared" si="1"/>
        <v>0.8125</v>
      </c>
      <c r="J29" s="51">
        <f t="shared" si="2"/>
        <v>0.23076923076923078</v>
      </c>
    </row>
    <row r="30" spans="2:10" x14ac:dyDescent="0.25">
      <c r="B30" s="34" t="s">
        <v>26</v>
      </c>
      <c r="C30" s="35">
        <v>4</v>
      </c>
      <c r="D30" s="35">
        <v>39</v>
      </c>
      <c r="E30" s="35">
        <v>21</v>
      </c>
      <c r="F30" s="35">
        <v>19</v>
      </c>
      <c r="G30" s="35">
        <v>4</v>
      </c>
      <c r="H30" s="51">
        <f t="shared" si="0"/>
        <v>0.53846153846153844</v>
      </c>
      <c r="I30" s="51">
        <f t="shared" si="1"/>
        <v>0.90476190476190477</v>
      </c>
      <c r="J30" s="51">
        <f t="shared" si="2"/>
        <v>0.21052631578947367</v>
      </c>
    </row>
    <row r="31" spans="2:10" x14ac:dyDescent="0.25">
      <c r="B31" s="37" t="s">
        <v>0</v>
      </c>
      <c r="C31" s="38">
        <f t="shared" ref="C31:G31" si="3">SUM(C6:C30)</f>
        <v>145</v>
      </c>
      <c r="D31" s="38">
        <f t="shared" si="3"/>
        <v>2979</v>
      </c>
      <c r="E31" s="38">
        <f t="shared" si="3"/>
        <v>751</v>
      </c>
      <c r="F31" s="38">
        <f t="shared" si="3"/>
        <v>585</v>
      </c>
      <c r="G31" s="38">
        <f t="shared" si="3"/>
        <v>144</v>
      </c>
      <c r="H31" s="52">
        <f t="shared" si="0"/>
        <v>0.25209801946962068</v>
      </c>
      <c r="I31" s="52">
        <f t="shared" si="1"/>
        <v>0.77896138482023969</v>
      </c>
      <c r="J31" s="52">
        <f t="shared" si="2"/>
        <v>0.24615384615384617</v>
      </c>
    </row>
    <row r="32" spans="2:10" x14ac:dyDescent="0.25">
      <c r="B32" s="40" t="s">
        <v>74</v>
      </c>
      <c r="C32" s="28"/>
      <c r="D32" s="28"/>
      <c r="E32" s="28"/>
      <c r="F32" s="28"/>
      <c r="G32" s="28"/>
      <c r="H32" s="28"/>
      <c r="I32" s="28"/>
      <c r="J32" s="28"/>
    </row>
    <row r="33" spans="1:11" x14ac:dyDescent="0.25">
      <c r="B33" s="40" t="s">
        <v>75</v>
      </c>
      <c r="C33" s="28"/>
      <c r="D33" s="28"/>
      <c r="E33" s="28"/>
      <c r="F33" s="28"/>
      <c r="G33" s="28"/>
      <c r="H33" s="28"/>
      <c r="I33" s="28"/>
      <c r="J33" s="28"/>
    </row>
    <row r="34" spans="1:11" x14ac:dyDescent="0.25">
      <c r="B34" s="40" t="s">
        <v>78</v>
      </c>
      <c r="C34" s="28"/>
      <c r="D34" s="28"/>
      <c r="E34" s="28"/>
      <c r="F34" s="28"/>
      <c r="G34" s="28"/>
      <c r="H34" s="28"/>
      <c r="I34" s="28"/>
      <c r="J34" s="28"/>
    </row>
    <row r="35" spans="1:11" x14ac:dyDescent="0.25">
      <c r="B35" s="40" t="s">
        <v>79</v>
      </c>
      <c r="C35" s="28"/>
      <c r="D35" s="28"/>
      <c r="E35" s="28"/>
      <c r="F35" s="28"/>
      <c r="G35" s="28"/>
      <c r="H35" s="28"/>
      <c r="I35" s="28"/>
      <c r="J35" s="28"/>
    </row>
    <row r="36" spans="1:11" x14ac:dyDescent="0.25">
      <c r="B36" s="40" t="s">
        <v>76</v>
      </c>
      <c r="C36" s="28"/>
      <c r="D36" s="28"/>
      <c r="E36" s="28"/>
      <c r="F36" s="28"/>
      <c r="G36" s="28"/>
      <c r="H36" s="28"/>
      <c r="I36" s="28"/>
      <c r="J36" s="28"/>
    </row>
    <row r="37" spans="1:11" x14ac:dyDescent="0.25">
      <c r="B37" s="40" t="s">
        <v>119</v>
      </c>
      <c r="C37" s="28"/>
      <c r="D37" s="28"/>
      <c r="E37" s="28"/>
      <c r="F37" s="28"/>
      <c r="G37" s="28"/>
      <c r="H37" s="28"/>
      <c r="I37" s="28"/>
      <c r="J37" s="28"/>
    </row>
    <row r="38" spans="1:11" x14ac:dyDescent="0.25">
      <c r="B38" s="40" t="s">
        <v>120</v>
      </c>
      <c r="C38" s="28"/>
      <c r="D38" s="28"/>
      <c r="E38" s="28"/>
      <c r="F38" s="28"/>
      <c r="G38" s="28"/>
      <c r="H38" s="28"/>
      <c r="I38" s="28"/>
      <c r="J38" s="28"/>
    </row>
    <row r="39" spans="1:11" x14ac:dyDescent="0.25">
      <c r="B39" s="40" t="s">
        <v>121</v>
      </c>
      <c r="C39" s="28"/>
      <c r="D39" s="28"/>
      <c r="E39" s="28"/>
      <c r="F39" s="28"/>
      <c r="G39" s="28"/>
      <c r="H39" s="28"/>
      <c r="I39" s="28"/>
      <c r="J39" s="28"/>
    </row>
    <row r="40" spans="1:11" ht="21" customHeight="1" x14ac:dyDescent="0.25">
      <c r="B40" s="41" t="s">
        <v>49</v>
      </c>
      <c r="C40" s="28"/>
      <c r="D40" s="28"/>
      <c r="E40" s="28"/>
      <c r="F40" s="28"/>
      <c r="G40" s="28"/>
      <c r="H40" s="28"/>
      <c r="I40" s="28"/>
      <c r="J40" s="28"/>
    </row>
    <row r="41" spans="1:11" ht="19.5" customHeight="1" x14ac:dyDescent="0.3">
      <c r="A41" s="4"/>
      <c r="B41" s="2"/>
      <c r="C41" s="4"/>
      <c r="D41" s="4"/>
      <c r="E41" s="4"/>
      <c r="F41" s="4"/>
      <c r="G41" s="4"/>
      <c r="H41" s="4"/>
      <c r="I41" s="4"/>
      <c r="J41" s="4"/>
      <c r="K41" s="4"/>
    </row>
    <row r="42" spans="1:11" ht="18.75" x14ac:dyDescent="0.3">
      <c r="A42" s="4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8.75" x14ac:dyDescent="0.3">
      <c r="A43" s="4"/>
      <c r="B43" s="2"/>
      <c r="C43" s="4"/>
      <c r="D43" s="4"/>
      <c r="E43" s="4"/>
      <c r="F43" s="4"/>
      <c r="G43" s="4"/>
      <c r="H43" s="4"/>
      <c r="I43" s="4"/>
      <c r="J43" s="4"/>
      <c r="K43" s="4"/>
    </row>
    <row r="44" spans="1:11" ht="37.5" customHeight="1" x14ac:dyDescent="0.3">
      <c r="A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8.75" x14ac:dyDescent="0.3">
      <c r="A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8.75" x14ac:dyDescent="0.3">
      <c r="A46" s="4"/>
      <c r="B46" s="2"/>
      <c r="C46" s="4"/>
      <c r="D46" s="4"/>
      <c r="E46" s="4"/>
      <c r="F46" s="4"/>
      <c r="G46" s="4"/>
      <c r="H46" s="4"/>
      <c r="I46" s="4"/>
      <c r="J46" s="4"/>
      <c r="K46" s="4"/>
    </row>
    <row r="47" spans="1:11" ht="18.7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8.7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8.7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8.7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8.75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8.7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8.7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8.7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8.7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8.7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8.7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8.7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8.7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8.7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36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8.75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8.75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8.75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9.5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8.75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8.75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.75" customHeight="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8.75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8.75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8.75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8.75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8.75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8.75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8.75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8.75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8.75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8.75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8.75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8.75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8.75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8.75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8.75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8.75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8.75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8.75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8.75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8.7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8.7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8.7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8.7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8.7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8.75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8.75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</sheetData>
  <sheetProtection algorithmName="SHA-512" hashValue="OIIJWyYw0j32f8CkZ9jXi74tOgqgmI/+yi2nKD3EFMXyMZiUu0Sn2AWNktY8M+/dHYhWMBHWa+3nwI1+zKqTZw==" saltValue="7IeeZCoqrnVPyAr+bqVzxQ==" spinCount="100000" sheet="1" objects="1" scenarios="1"/>
  <mergeCells count="4">
    <mergeCell ref="B4:B5"/>
    <mergeCell ref="C4:C5"/>
    <mergeCell ref="D4:G4"/>
    <mergeCell ref="H4:J4"/>
  </mergeCells>
  <printOptions horizontalCentered="1"/>
  <pageMargins left="0" right="0" top="0.78740157480314965" bottom="0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zoomScale="90" zoomScaleNormal="90" zoomScalePageLayoutView="70" workbookViewId="0">
      <selection activeCell="B19" sqref="B19"/>
    </sheetView>
  </sheetViews>
  <sheetFormatPr baseColWidth="10" defaultColWidth="10.85546875" defaultRowHeight="15" x14ac:dyDescent="0.25"/>
  <cols>
    <col min="1" max="1" width="10.85546875" style="1"/>
    <col min="2" max="2" width="13.5703125" style="1" customWidth="1"/>
    <col min="3" max="3" width="39.5703125" style="1" customWidth="1"/>
    <col min="4" max="4" width="18.7109375" style="1" customWidth="1"/>
    <col min="5" max="5" width="14.28515625" style="1" customWidth="1"/>
    <col min="6" max="6" width="15.7109375" style="1" customWidth="1"/>
    <col min="7" max="7" width="17.28515625" style="1" customWidth="1"/>
    <col min="8" max="16384" width="10.85546875" style="1"/>
  </cols>
  <sheetData>
    <row r="1" spans="2:19" x14ac:dyDescent="0.25">
      <c r="B1" s="53"/>
      <c r="C1" s="53"/>
      <c r="D1" s="53"/>
      <c r="E1" s="53"/>
      <c r="F1" s="53"/>
      <c r="G1" s="53"/>
    </row>
    <row r="2" spans="2:19" x14ac:dyDescent="0.25">
      <c r="B2" s="27" t="s">
        <v>37</v>
      </c>
      <c r="C2" s="53"/>
      <c r="D2" s="53"/>
      <c r="E2" s="53"/>
      <c r="F2" s="53"/>
      <c r="G2" s="53"/>
    </row>
    <row r="3" spans="2:19" x14ac:dyDescent="0.25">
      <c r="B3" s="29" t="s">
        <v>42</v>
      </c>
      <c r="C3" s="53"/>
      <c r="D3" s="53"/>
      <c r="E3" s="53"/>
      <c r="F3" s="53"/>
      <c r="G3" s="53"/>
    </row>
    <row r="4" spans="2:19" ht="51" customHeight="1" x14ac:dyDescent="0.25">
      <c r="B4" s="81" t="s">
        <v>27</v>
      </c>
      <c r="C4" s="81"/>
      <c r="D4" s="30" t="s">
        <v>80</v>
      </c>
      <c r="E4" s="30" t="s">
        <v>81</v>
      </c>
      <c r="F4" s="56" t="s">
        <v>82</v>
      </c>
      <c r="G4" s="56" t="s">
        <v>83</v>
      </c>
    </row>
    <row r="5" spans="2:19" ht="27" customHeight="1" x14ac:dyDescent="0.25">
      <c r="B5" s="78" t="s">
        <v>84</v>
      </c>
      <c r="C5" s="57" t="s">
        <v>85</v>
      </c>
      <c r="D5" s="58">
        <v>144</v>
      </c>
      <c r="E5" s="59">
        <v>0.91611111111111132</v>
      </c>
      <c r="F5" s="59">
        <v>0.68</v>
      </c>
      <c r="G5" s="59">
        <v>1</v>
      </c>
    </row>
    <row r="6" spans="2:19" ht="27" customHeight="1" x14ac:dyDescent="0.25">
      <c r="B6" s="79"/>
      <c r="C6" s="60" t="s">
        <v>86</v>
      </c>
      <c r="D6" s="61">
        <v>607</v>
      </c>
      <c r="E6" s="62">
        <v>0.9142009884678739</v>
      </c>
      <c r="F6" s="62">
        <v>0.68</v>
      </c>
      <c r="G6" s="62">
        <v>1</v>
      </c>
      <c r="S6" s="9"/>
    </row>
    <row r="7" spans="2:19" ht="27" customHeight="1" x14ac:dyDescent="0.25">
      <c r="B7" s="79"/>
      <c r="C7" s="60" t="s">
        <v>32</v>
      </c>
      <c r="D7" s="61">
        <v>2421</v>
      </c>
      <c r="E7" s="62">
        <v>0.8465097067327565</v>
      </c>
      <c r="F7" s="62">
        <v>0.6</v>
      </c>
      <c r="G7" s="62">
        <v>1</v>
      </c>
      <c r="S7" s="9"/>
    </row>
    <row r="8" spans="2:19" ht="27" customHeight="1" x14ac:dyDescent="0.25">
      <c r="B8" s="79" t="s">
        <v>28</v>
      </c>
      <c r="C8" s="79"/>
      <c r="D8" s="61">
        <v>2307</v>
      </c>
      <c r="E8" s="62">
        <v>0.78736020806241791</v>
      </c>
      <c r="F8" s="62">
        <v>0.28000000000000003</v>
      </c>
      <c r="G8" s="62">
        <v>1</v>
      </c>
      <c r="S8" s="9"/>
    </row>
    <row r="9" spans="2:19" ht="30" customHeight="1" x14ac:dyDescent="0.25">
      <c r="B9" s="80" t="s">
        <v>0</v>
      </c>
      <c r="C9" s="80"/>
      <c r="D9" s="63">
        <v>5479</v>
      </c>
      <c r="E9" s="64">
        <v>0.83093265194378507</v>
      </c>
      <c r="F9" s="64">
        <v>0.28000000000000003</v>
      </c>
      <c r="G9" s="64">
        <v>1</v>
      </c>
    </row>
    <row r="10" spans="2:19" x14ac:dyDescent="0.25">
      <c r="B10" s="40" t="s">
        <v>87</v>
      </c>
      <c r="C10" s="40"/>
      <c r="D10" s="40"/>
      <c r="E10" s="40"/>
      <c r="F10" s="40"/>
      <c r="G10" s="40"/>
    </row>
    <row r="11" spans="2:19" x14ac:dyDescent="0.25">
      <c r="B11" s="40" t="s">
        <v>88</v>
      </c>
      <c r="C11" s="40"/>
      <c r="D11" s="40"/>
      <c r="E11" s="40"/>
      <c r="F11" s="40"/>
      <c r="G11" s="40"/>
    </row>
    <row r="12" spans="2:19" x14ac:dyDescent="0.25">
      <c r="B12" s="40" t="s">
        <v>89</v>
      </c>
      <c r="C12" s="40"/>
      <c r="D12" s="40"/>
      <c r="E12" s="40"/>
      <c r="F12" s="40"/>
      <c r="G12" s="40"/>
    </row>
    <row r="13" spans="2:19" x14ac:dyDescent="0.25">
      <c r="B13" s="40" t="s">
        <v>90</v>
      </c>
      <c r="C13" s="40"/>
      <c r="D13" s="40"/>
      <c r="E13" s="40"/>
      <c r="F13" s="40"/>
      <c r="G13" s="40"/>
    </row>
    <row r="14" spans="2:19" ht="24" customHeight="1" x14ac:dyDescent="0.25">
      <c r="B14" s="76" t="s">
        <v>91</v>
      </c>
      <c r="C14" s="76"/>
      <c r="D14" s="76"/>
      <c r="E14" s="76"/>
      <c r="F14" s="76"/>
      <c r="G14" s="76"/>
    </row>
    <row r="15" spans="2:19" x14ac:dyDescent="0.25">
      <c r="B15" s="40" t="s">
        <v>92</v>
      </c>
      <c r="C15" s="40"/>
      <c r="D15" s="40"/>
      <c r="E15" s="40"/>
      <c r="F15" s="40"/>
      <c r="G15" s="40"/>
    </row>
    <row r="16" spans="2:19" ht="24" customHeight="1" x14ac:dyDescent="0.25">
      <c r="B16" s="72" t="s">
        <v>93</v>
      </c>
      <c r="C16" s="72"/>
      <c r="D16" s="72"/>
      <c r="E16" s="72"/>
      <c r="F16" s="72"/>
      <c r="G16" s="72"/>
    </row>
    <row r="17" spans="1:14" ht="21" customHeight="1" x14ac:dyDescent="0.25">
      <c r="B17" s="41" t="s">
        <v>49</v>
      </c>
      <c r="C17" s="40"/>
      <c r="D17" s="40"/>
      <c r="E17" s="40"/>
      <c r="F17" s="40"/>
      <c r="G17" s="40"/>
    </row>
    <row r="18" spans="1:14" x14ac:dyDescent="0.25">
      <c r="B18" s="2"/>
    </row>
    <row r="19" spans="1:14" x14ac:dyDescent="0.25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3"/>
      <c r="B20" s="3"/>
      <c r="C20" s="3"/>
      <c r="D20"/>
      <c r="E20"/>
      <c r="F20"/>
      <c r="G20"/>
      <c r="H20"/>
      <c r="I20"/>
      <c r="J20"/>
      <c r="K20"/>
      <c r="L20" s="3"/>
      <c r="M20" s="3"/>
      <c r="N20" s="3"/>
    </row>
    <row r="21" spans="1:14" x14ac:dyDescent="0.25">
      <c r="A21" s="3"/>
      <c r="B21" s="3"/>
      <c r="C21" s="3"/>
      <c r="D21"/>
      <c r="E21"/>
      <c r="F21"/>
      <c r="G21"/>
      <c r="H21"/>
      <c r="I21"/>
      <c r="J21"/>
      <c r="K21"/>
      <c r="L21" s="3"/>
      <c r="M21" s="3"/>
      <c r="N21" s="3"/>
    </row>
    <row r="22" spans="1:14" x14ac:dyDescent="0.25">
      <c r="A22" s="3"/>
      <c r="B22" s="3"/>
      <c r="C22" s="3"/>
      <c r="D22"/>
      <c r="E22"/>
      <c r="F22"/>
      <c r="G22"/>
      <c r="H22"/>
      <c r="I22"/>
      <c r="J22" s="12"/>
      <c r="K22" s="3"/>
      <c r="L22" s="3"/>
      <c r="M22" s="3"/>
      <c r="N22" s="3"/>
    </row>
    <row r="23" spans="1:14" x14ac:dyDescent="0.25">
      <c r="A23" s="3"/>
      <c r="B23" s="3"/>
      <c r="C23" s="3"/>
      <c r="D23"/>
      <c r="E23"/>
      <c r="F23"/>
      <c r="G23"/>
      <c r="H23"/>
      <c r="I23"/>
      <c r="J23" s="12"/>
      <c r="K23" s="3"/>
      <c r="L23" s="3"/>
      <c r="M23" s="3"/>
      <c r="N23" s="3"/>
    </row>
    <row r="24" spans="1:14" ht="15.75" customHeight="1" x14ac:dyDescent="0.25">
      <c r="A24" s="3"/>
      <c r="B24" s="3"/>
      <c r="C24" s="3"/>
      <c r="D24"/>
      <c r="E24"/>
      <c r="F24"/>
      <c r="G24"/>
      <c r="H24"/>
      <c r="I24"/>
      <c r="J24" s="12"/>
      <c r="K24" s="3"/>
      <c r="L24" s="3"/>
      <c r="M24" s="3"/>
      <c r="N24" s="3"/>
    </row>
    <row r="25" spans="1:14" x14ac:dyDescent="0.25">
      <c r="A25" s="3"/>
      <c r="B25" s="3"/>
      <c r="C25" s="3"/>
      <c r="D25"/>
      <c r="E25"/>
      <c r="F25"/>
      <c r="G25"/>
      <c r="H25"/>
      <c r="I25"/>
      <c r="J25" s="12"/>
      <c r="K25" s="3"/>
      <c r="L25" s="3"/>
      <c r="M25" s="3"/>
      <c r="N25" s="3"/>
    </row>
    <row r="26" spans="1:14" x14ac:dyDescent="0.25">
      <c r="A26" s="3"/>
      <c r="C26" s="3"/>
      <c r="D26"/>
      <c r="E26"/>
      <c r="F26"/>
      <c r="G26"/>
      <c r="H26"/>
      <c r="I26"/>
      <c r="J26" s="12"/>
      <c r="K26" s="3"/>
      <c r="L26" s="3"/>
      <c r="M26" s="3"/>
      <c r="N26" s="3"/>
    </row>
    <row r="27" spans="1:14" x14ac:dyDescent="0.25">
      <c r="A27" s="3"/>
      <c r="B27" s="3"/>
      <c r="C27" s="3"/>
      <c r="D27"/>
      <c r="E27"/>
      <c r="F27"/>
      <c r="G27"/>
      <c r="H27"/>
      <c r="I27"/>
      <c r="J27" s="12"/>
      <c r="K27" s="3"/>
      <c r="L27" s="3"/>
      <c r="M27" s="3"/>
      <c r="N27" s="3"/>
    </row>
    <row r="28" spans="1:14" x14ac:dyDescent="0.25">
      <c r="A28" s="3"/>
      <c r="B28" s="3"/>
      <c r="D28"/>
      <c r="E28"/>
      <c r="F28"/>
      <c r="G28"/>
      <c r="H28"/>
      <c r="I28"/>
      <c r="J28" s="12"/>
      <c r="K28" s="3"/>
      <c r="L28" s="3"/>
      <c r="M28" s="3"/>
    </row>
    <row r="29" spans="1:14" x14ac:dyDescent="0.25">
      <c r="A29" s="3"/>
      <c r="B29" s="3"/>
      <c r="C29" s="3"/>
      <c r="D29"/>
      <c r="E29"/>
      <c r="F29"/>
      <c r="G29"/>
      <c r="H29"/>
      <c r="I29"/>
      <c r="J29" s="12"/>
      <c r="K29" s="3"/>
      <c r="L29" s="3"/>
      <c r="M29" s="3"/>
    </row>
    <row r="30" spans="1:14" x14ac:dyDescent="0.25">
      <c r="A30" s="3"/>
      <c r="B30" s="3"/>
      <c r="C30" s="3"/>
      <c r="D30"/>
      <c r="E30"/>
      <c r="F30"/>
      <c r="G30"/>
      <c r="H30"/>
      <c r="I30"/>
      <c r="J30" s="3"/>
      <c r="K30" s="3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4" x14ac:dyDescent="0.25">
      <c r="A32" s="3"/>
      <c r="B32" s="3"/>
      <c r="C32" s="3"/>
      <c r="D32" s="3"/>
      <c r="E32"/>
      <c r="F32"/>
      <c r="G32"/>
      <c r="H32"/>
      <c r="I32"/>
      <c r="J32"/>
      <c r="K32"/>
    </row>
  </sheetData>
  <sheetProtection algorithmName="SHA-512" hashValue="ffcn0mcAqpxAJ6bo+oiYUJN1baubWsY5gvaX5JhAW8MDYNE03dMfhpxxumROVwcUpnEAS4q8A3MLDZHPh5O1XQ==" saltValue="sihZFHf2405TYsQF/IaZtw==" spinCount="100000" sheet="1" objects="1" scenarios="1"/>
  <mergeCells count="6">
    <mergeCell ref="B14:G14"/>
    <mergeCell ref="B16:G16"/>
    <mergeCell ref="B5:B7"/>
    <mergeCell ref="B9:C9"/>
    <mergeCell ref="B4:C4"/>
    <mergeCell ref="B8:C8"/>
  </mergeCells>
  <pageMargins left="0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zoomScale="90" zoomScaleNormal="90" zoomScalePageLayoutView="70" workbookViewId="0">
      <selection activeCell="E19" sqref="E19"/>
    </sheetView>
  </sheetViews>
  <sheetFormatPr baseColWidth="10" defaultColWidth="10.85546875" defaultRowHeight="15" x14ac:dyDescent="0.25"/>
  <cols>
    <col min="1" max="1" width="10.85546875" style="1"/>
    <col min="2" max="2" width="13.5703125" style="1" customWidth="1"/>
    <col min="3" max="3" width="39.7109375" style="1" customWidth="1"/>
    <col min="4" max="4" width="18.7109375" style="1" customWidth="1"/>
    <col min="5" max="5" width="14.28515625" style="1" customWidth="1"/>
    <col min="6" max="6" width="15.7109375" style="1" customWidth="1"/>
    <col min="7" max="7" width="16.7109375" style="1" customWidth="1"/>
    <col min="8" max="16384" width="10.85546875" style="1"/>
  </cols>
  <sheetData>
    <row r="2" spans="2:7" x14ac:dyDescent="0.25">
      <c r="B2" s="27" t="s">
        <v>38</v>
      </c>
      <c r="C2" s="53"/>
      <c r="D2" s="53"/>
      <c r="E2" s="53"/>
      <c r="F2" s="53"/>
      <c r="G2" s="53"/>
    </row>
    <row r="3" spans="2:7" x14ac:dyDescent="0.25">
      <c r="B3" s="29" t="s">
        <v>43</v>
      </c>
      <c r="C3" s="53"/>
      <c r="D3" s="53"/>
      <c r="E3" s="53"/>
      <c r="F3" s="53"/>
      <c r="G3" s="53"/>
    </row>
    <row r="4" spans="2:7" ht="50.25" customHeight="1" x14ac:dyDescent="0.25">
      <c r="B4" s="81" t="s">
        <v>27</v>
      </c>
      <c r="C4" s="81"/>
      <c r="D4" s="30" t="s">
        <v>80</v>
      </c>
      <c r="E4" s="30" t="s">
        <v>81</v>
      </c>
      <c r="F4" s="56" t="s">
        <v>82</v>
      </c>
      <c r="G4" s="56" t="s">
        <v>83</v>
      </c>
    </row>
    <row r="5" spans="2:7" ht="27" customHeight="1" x14ac:dyDescent="0.25">
      <c r="B5" s="78" t="s">
        <v>84</v>
      </c>
      <c r="C5" s="57" t="s">
        <v>85</v>
      </c>
      <c r="D5" s="58">
        <v>144</v>
      </c>
      <c r="E5" s="59">
        <v>0.76027777777777772</v>
      </c>
      <c r="F5" s="59">
        <v>0.64</v>
      </c>
      <c r="G5" s="59">
        <v>0.88</v>
      </c>
    </row>
    <row r="6" spans="2:7" ht="27" customHeight="1" x14ac:dyDescent="0.25">
      <c r="B6" s="79"/>
      <c r="C6" s="60" t="s">
        <v>86</v>
      </c>
      <c r="D6" s="61">
        <v>607</v>
      </c>
      <c r="E6" s="62">
        <v>0.75591433278418463</v>
      </c>
      <c r="F6" s="62">
        <v>0.64</v>
      </c>
      <c r="G6" s="62">
        <v>0.92</v>
      </c>
    </row>
    <row r="7" spans="2:7" ht="27" customHeight="1" x14ac:dyDescent="0.25">
      <c r="B7" s="79"/>
      <c r="C7" s="60" t="s">
        <v>32</v>
      </c>
      <c r="D7" s="61">
        <v>2421</v>
      </c>
      <c r="E7" s="62">
        <v>0.65083849648905634</v>
      </c>
      <c r="F7" s="62">
        <v>0.6</v>
      </c>
      <c r="G7" s="62">
        <v>0.84</v>
      </c>
    </row>
    <row r="8" spans="2:7" ht="27" customHeight="1" x14ac:dyDescent="0.25">
      <c r="B8" s="79" t="s">
        <v>28</v>
      </c>
      <c r="C8" s="79"/>
      <c r="D8" s="61">
        <v>2307</v>
      </c>
      <c r="E8" s="62">
        <v>0.50188123103597682</v>
      </c>
      <c r="F8" s="62">
        <v>0.08</v>
      </c>
      <c r="G8" s="62">
        <v>0.76</v>
      </c>
    </row>
    <row r="9" spans="2:7" ht="30" customHeight="1" x14ac:dyDescent="0.25">
      <c r="B9" s="80" t="s">
        <v>0</v>
      </c>
      <c r="C9" s="80"/>
      <c r="D9" s="63">
        <v>5479</v>
      </c>
      <c r="E9" s="64">
        <v>0.60263551743018895</v>
      </c>
      <c r="F9" s="64">
        <v>0.08</v>
      </c>
      <c r="G9" s="64">
        <v>0.92</v>
      </c>
    </row>
    <row r="10" spans="2:7" x14ac:dyDescent="0.25">
      <c r="B10" s="40" t="s">
        <v>87</v>
      </c>
      <c r="C10" s="40"/>
      <c r="D10" s="40"/>
      <c r="E10" s="40"/>
      <c r="F10" s="40"/>
      <c r="G10" s="40"/>
    </row>
    <row r="11" spans="2:7" x14ac:dyDescent="0.25">
      <c r="B11" s="40" t="s">
        <v>96</v>
      </c>
      <c r="C11" s="40"/>
      <c r="D11" s="40"/>
      <c r="E11" s="40"/>
      <c r="F11" s="40"/>
      <c r="G11" s="40"/>
    </row>
    <row r="12" spans="2:7" x14ac:dyDescent="0.25">
      <c r="B12" s="40" t="s">
        <v>97</v>
      </c>
      <c r="C12" s="40"/>
      <c r="D12" s="40"/>
      <c r="E12" s="40"/>
      <c r="F12" s="40"/>
      <c r="G12" s="40"/>
    </row>
    <row r="13" spans="2:7" x14ac:dyDescent="0.25">
      <c r="B13" s="40" t="s">
        <v>98</v>
      </c>
      <c r="C13" s="40"/>
      <c r="D13" s="40"/>
      <c r="E13" s="40"/>
      <c r="F13" s="40"/>
      <c r="G13" s="40"/>
    </row>
    <row r="14" spans="2:7" ht="24" customHeight="1" x14ac:dyDescent="0.25">
      <c r="B14" s="72" t="s">
        <v>99</v>
      </c>
      <c r="C14" s="72"/>
      <c r="D14" s="72"/>
      <c r="E14" s="72"/>
      <c r="F14" s="72"/>
      <c r="G14" s="72"/>
    </row>
    <row r="15" spans="2:7" x14ac:dyDescent="0.25">
      <c r="B15" s="40" t="s">
        <v>92</v>
      </c>
      <c r="C15" s="40"/>
      <c r="D15" s="40"/>
      <c r="E15" s="40"/>
      <c r="F15" s="40"/>
      <c r="G15" s="40"/>
    </row>
    <row r="16" spans="2:7" ht="24" customHeight="1" x14ac:dyDescent="0.25">
      <c r="B16" s="72" t="s">
        <v>93</v>
      </c>
      <c r="C16" s="72"/>
      <c r="D16" s="72"/>
      <c r="E16" s="72"/>
      <c r="F16" s="72"/>
      <c r="G16" s="72"/>
    </row>
    <row r="17" spans="1:7" ht="21" customHeight="1" x14ac:dyDescent="0.25">
      <c r="B17" s="41" t="s">
        <v>49</v>
      </c>
      <c r="C17" s="40"/>
      <c r="D17" s="40"/>
      <c r="E17" s="40"/>
      <c r="F17" s="40"/>
      <c r="G17" s="40"/>
    </row>
    <row r="18" spans="1:7" x14ac:dyDescent="0.25">
      <c r="B18" s="2"/>
    </row>
    <row r="19" spans="1:7" x14ac:dyDescent="0.25">
      <c r="A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/>
      <c r="E20"/>
      <c r="F20"/>
      <c r="G20"/>
    </row>
    <row r="21" spans="1:7" x14ac:dyDescent="0.25">
      <c r="A21" s="3"/>
      <c r="B21" s="3"/>
      <c r="C21"/>
      <c r="D21"/>
      <c r="E21"/>
      <c r="F21"/>
      <c r="G21"/>
    </row>
    <row r="22" spans="1:7" x14ac:dyDescent="0.25">
      <c r="A22" s="3"/>
      <c r="B22" s="3"/>
      <c r="C22"/>
      <c r="D22"/>
      <c r="E22"/>
      <c r="F22"/>
      <c r="G22"/>
    </row>
    <row r="23" spans="1:7" x14ac:dyDescent="0.25">
      <c r="A23" s="3"/>
      <c r="B23" s="3"/>
      <c r="C23"/>
      <c r="D23"/>
      <c r="E23"/>
      <c r="F23"/>
      <c r="G23"/>
    </row>
    <row r="24" spans="1:7" ht="15.75" customHeight="1" x14ac:dyDescent="0.25">
      <c r="A24" s="3"/>
      <c r="B24" s="3"/>
      <c r="C24"/>
      <c r="D24"/>
      <c r="E24"/>
      <c r="F24"/>
      <c r="G24"/>
    </row>
    <row r="25" spans="1:7" x14ac:dyDescent="0.25">
      <c r="A25" s="3"/>
      <c r="B25" s="3"/>
      <c r="C25"/>
      <c r="D25"/>
      <c r="E25"/>
      <c r="F25"/>
      <c r="G25"/>
    </row>
    <row r="26" spans="1:7" x14ac:dyDescent="0.25">
      <c r="A26" s="3"/>
      <c r="C26"/>
      <c r="D26"/>
      <c r="E26"/>
      <c r="F26"/>
      <c r="G26"/>
    </row>
    <row r="27" spans="1:7" x14ac:dyDescent="0.25">
      <c r="A27" s="3"/>
      <c r="B27" s="3"/>
      <c r="C27"/>
      <c r="D27"/>
      <c r="E27"/>
      <c r="F27"/>
      <c r="G27"/>
    </row>
    <row r="28" spans="1:7" x14ac:dyDescent="0.25">
      <c r="A28" s="3"/>
      <c r="B28" s="3"/>
      <c r="C28"/>
      <c r="D28"/>
      <c r="E28"/>
      <c r="F28"/>
      <c r="G28"/>
    </row>
    <row r="29" spans="1:7" x14ac:dyDescent="0.25">
      <c r="A29" s="3"/>
      <c r="B29" s="3"/>
      <c r="C29"/>
      <c r="D29"/>
      <c r="E29"/>
      <c r="F29"/>
      <c r="G29"/>
    </row>
    <row r="30" spans="1:7" x14ac:dyDescent="0.25">
      <c r="A30" s="3"/>
      <c r="B30" s="3"/>
      <c r="C30"/>
      <c r="D30"/>
      <c r="E30"/>
      <c r="F30"/>
      <c r="G30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/>
      <c r="F32"/>
      <c r="G32"/>
    </row>
  </sheetData>
  <sheetProtection algorithmName="SHA-512" hashValue="vnMt1mg/andftoT+PCUlI/1oUgePLzjHk8cAXZDBduijeYrE9SFbbHyvjgl+dvOEL4FdL3hpVYdD2lNJ0U4vOw==" saltValue="FQ9cuwULot80wXHZ4c4p2w==" spinCount="100000" sheet="1" objects="1" scenarios="1"/>
  <mergeCells count="6">
    <mergeCell ref="B14:G14"/>
    <mergeCell ref="B16:G16"/>
    <mergeCell ref="B4:C4"/>
    <mergeCell ref="B5:B7"/>
    <mergeCell ref="B8:C8"/>
    <mergeCell ref="B9:C9"/>
  </mergeCells>
  <pageMargins left="0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showGridLines="0" zoomScale="90" zoomScaleNormal="90" workbookViewId="0">
      <selection activeCell="I6" sqref="I6"/>
    </sheetView>
  </sheetViews>
  <sheetFormatPr baseColWidth="10" defaultRowHeight="15" x14ac:dyDescent="0.25"/>
  <cols>
    <col min="2" max="2" width="36.7109375" customWidth="1"/>
    <col min="3" max="4" width="15.7109375" customWidth="1"/>
    <col min="5" max="5" width="13.5703125" customWidth="1"/>
    <col min="6" max="6" width="14.28515625" customWidth="1"/>
  </cols>
  <sheetData>
    <row r="2" spans="2:6" x14ac:dyDescent="0.25">
      <c r="B2" s="10" t="s">
        <v>39</v>
      </c>
    </row>
    <row r="3" spans="2:6" x14ac:dyDescent="0.25">
      <c r="B3" s="11" t="s">
        <v>44</v>
      </c>
    </row>
    <row r="4" spans="2:6" ht="47.25" x14ac:dyDescent="0.25">
      <c r="B4" s="30" t="s">
        <v>27</v>
      </c>
      <c r="C4" s="30" t="s">
        <v>80</v>
      </c>
      <c r="D4" s="30" t="s">
        <v>81</v>
      </c>
      <c r="E4" s="56" t="s">
        <v>94</v>
      </c>
      <c r="F4" s="56" t="s">
        <v>95</v>
      </c>
    </row>
    <row r="5" spans="2:6" ht="48.75" customHeight="1" x14ac:dyDescent="0.25">
      <c r="B5" s="54" t="s">
        <v>47</v>
      </c>
      <c r="C5" s="20">
        <v>144</v>
      </c>
      <c r="D5" s="21">
        <v>43.652777777777771</v>
      </c>
      <c r="E5" s="20">
        <v>36</v>
      </c>
      <c r="F5" s="20">
        <v>63</v>
      </c>
    </row>
    <row r="6" spans="2:6" ht="48.75" customHeight="1" x14ac:dyDescent="0.25">
      <c r="B6" s="55" t="s">
        <v>48</v>
      </c>
      <c r="C6" s="15">
        <v>441</v>
      </c>
      <c r="D6" s="16">
        <v>40.988662131519263</v>
      </c>
      <c r="E6" s="15">
        <v>36</v>
      </c>
      <c r="F6" s="15">
        <v>71</v>
      </c>
    </row>
    <row r="7" spans="2:6" ht="30" customHeight="1" x14ac:dyDescent="0.25">
      <c r="B7" s="17" t="s">
        <v>0</v>
      </c>
      <c r="C7" s="18">
        <v>585</v>
      </c>
      <c r="D7" s="19">
        <v>41.644444444444396</v>
      </c>
      <c r="E7" s="18">
        <v>36</v>
      </c>
      <c r="F7" s="18">
        <v>71</v>
      </c>
    </row>
    <row r="8" spans="2:6" x14ac:dyDescent="0.25">
      <c r="B8" s="24" t="s">
        <v>100</v>
      </c>
      <c r="C8" s="25"/>
      <c r="D8" s="25"/>
      <c r="E8" s="25"/>
      <c r="F8" s="25"/>
    </row>
    <row r="9" spans="2:6" ht="25.5" customHeight="1" x14ac:dyDescent="0.25">
      <c r="B9" s="82" t="s">
        <v>106</v>
      </c>
      <c r="C9" s="82"/>
      <c r="D9" s="82"/>
      <c r="E9" s="82"/>
      <c r="F9" s="82"/>
    </row>
    <row r="10" spans="2:6" x14ac:dyDescent="0.25">
      <c r="B10" s="24" t="s">
        <v>107</v>
      </c>
      <c r="C10" s="25"/>
      <c r="D10" s="25"/>
      <c r="E10" s="25"/>
      <c r="F10" s="25"/>
    </row>
    <row r="11" spans="2:6" x14ac:dyDescent="0.25">
      <c r="B11" s="24" t="s">
        <v>108</v>
      </c>
      <c r="C11" s="25"/>
      <c r="D11" s="25"/>
      <c r="E11" s="25"/>
      <c r="F11" s="25"/>
    </row>
    <row r="12" spans="2:6" x14ac:dyDescent="0.25">
      <c r="B12" s="24" t="s">
        <v>76</v>
      </c>
      <c r="C12" s="25"/>
      <c r="D12" s="25"/>
      <c r="E12" s="25"/>
      <c r="F12" s="25"/>
    </row>
    <row r="13" spans="2:6" ht="24.75" customHeight="1" x14ac:dyDescent="0.25">
      <c r="B13" s="82" t="s">
        <v>105</v>
      </c>
      <c r="C13" s="82"/>
      <c r="D13" s="82"/>
      <c r="E13" s="82"/>
      <c r="F13" s="82"/>
    </row>
    <row r="14" spans="2:6" ht="21" customHeight="1" x14ac:dyDescent="0.25">
      <c r="B14" s="23" t="s">
        <v>49</v>
      </c>
      <c r="C14" s="25"/>
      <c r="D14" s="25"/>
      <c r="E14" s="25"/>
      <c r="F14" s="25"/>
    </row>
    <row r="15" spans="2:6" x14ac:dyDescent="0.25">
      <c r="B15" s="2"/>
    </row>
    <row r="16" spans="2:6" ht="15" customHeight="1" x14ac:dyDescent="0.25">
      <c r="C16" s="13"/>
      <c r="D16" s="13"/>
      <c r="E16" s="13"/>
      <c r="F16" s="13"/>
    </row>
    <row r="17" spans="2:3" x14ac:dyDescent="0.25">
      <c r="B17" s="2"/>
    </row>
    <row r="18" spans="2:3" ht="15" customHeight="1" x14ac:dyDescent="0.25">
      <c r="B18" s="2"/>
      <c r="C18" t="s">
        <v>31</v>
      </c>
    </row>
    <row r="19" spans="2:3" x14ac:dyDescent="0.25">
      <c r="B19" s="2"/>
    </row>
    <row r="20" spans="2:3" x14ac:dyDescent="0.25">
      <c r="B20" s="2"/>
    </row>
    <row r="21" spans="2:3" ht="15.75" customHeight="1" x14ac:dyDescent="0.25"/>
    <row r="22" spans="2:3" x14ac:dyDescent="0.25">
      <c r="B22" s="2"/>
    </row>
  </sheetData>
  <sheetProtection algorithmName="SHA-512" hashValue="8dido3MDCig46JgTH0EClkZh9Il8Q8xXRoc39b9udkZ/9NvOhREhHTFNDN9QtxAupNHnhTMtgunkRdXJnM/vdw==" saltValue="2iU0Jg/9YL2O4qMFdYeNLg==" spinCount="100000" sheet="1" objects="1" scenarios="1"/>
  <mergeCells count="2">
    <mergeCell ref="B9:F9"/>
    <mergeCell ref="B13:F13"/>
  </mergeCells>
  <pageMargins left="0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showGridLines="0" zoomScale="90" zoomScaleNormal="90" workbookViewId="0">
      <selection activeCell="B14" sqref="B14"/>
    </sheetView>
  </sheetViews>
  <sheetFormatPr baseColWidth="10" defaultRowHeight="15" x14ac:dyDescent="0.25"/>
  <cols>
    <col min="2" max="2" width="36.7109375" customWidth="1"/>
    <col min="3" max="4" width="15.7109375" customWidth="1"/>
    <col min="5" max="6" width="13.28515625" customWidth="1"/>
  </cols>
  <sheetData>
    <row r="2" spans="2:8" x14ac:dyDescent="0.25">
      <c r="B2" s="10" t="s">
        <v>40</v>
      </c>
    </row>
    <row r="3" spans="2:8" x14ac:dyDescent="0.25">
      <c r="B3" s="11" t="s">
        <v>45</v>
      </c>
    </row>
    <row r="4" spans="2:8" ht="47.25" x14ac:dyDescent="0.25">
      <c r="B4" s="30" t="s">
        <v>27</v>
      </c>
      <c r="C4" s="30" t="s">
        <v>80</v>
      </c>
      <c r="D4" s="30" t="s">
        <v>81</v>
      </c>
      <c r="E4" s="56" t="s">
        <v>94</v>
      </c>
      <c r="F4" s="56" t="s">
        <v>95</v>
      </c>
    </row>
    <row r="5" spans="2:8" ht="48.75" customHeight="1" x14ac:dyDescent="0.25">
      <c r="B5" s="54" t="s">
        <v>47</v>
      </c>
      <c r="C5" s="20">
        <v>144</v>
      </c>
      <c r="D5" s="21">
        <v>20.368055555555536</v>
      </c>
      <c r="E5" s="20">
        <v>5</v>
      </c>
      <c r="F5" s="20">
        <v>34</v>
      </c>
    </row>
    <row r="6" spans="2:8" ht="48.75" customHeight="1" x14ac:dyDescent="0.25">
      <c r="B6" s="55" t="s">
        <v>48</v>
      </c>
      <c r="C6" s="15">
        <v>441</v>
      </c>
      <c r="D6" s="16">
        <v>17.8798185941043</v>
      </c>
      <c r="E6" s="15">
        <v>5</v>
      </c>
      <c r="F6" s="15">
        <v>33</v>
      </c>
    </row>
    <row r="7" spans="2:8" ht="30" customHeight="1" x14ac:dyDescent="0.25">
      <c r="B7" s="17" t="s">
        <v>0</v>
      </c>
      <c r="C7" s="18">
        <v>585</v>
      </c>
      <c r="D7" s="19">
        <v>18.492307692307694</v>
      </c>
      <c r="E7" s="18">
        <v>5</v>
      </c>
      <c r="F7" s="18">
        <v>34</v>
      </c>
    </row>
    <row r="8" spans="2:8" x14ac:dyDescent="0.25">
      <c r="B8" s="24" t="s">
        <v>100</v>
      </c>
      <c r="C8" s="25"/>
      <c r="D8" s="25"/>
      <c r="E8" s="25"/>
      <c r="F8" s="25"/>
      <c r="G8" s="25"/>
      <c r="H8" s="25"/>
    </row>
    <row r="9" spans="2:8" ht="24" customHeight="1" x14ac:dyDescent="0.25">
      <c r="B9" s="82" t="s">
        <v>109</v>
      </c>
      <c r="C9" s="82"/>
      <c r="D9" s="82"/>
      <c r="E9" s="82"/>
      <c r="F9" s="82"/>
      <c r="G9" s="65"/>
      <c r="H9" s="65"/>
    </row>
    <row r="10" spans="2:8" x14ac:dyDescent="0.25">
      <c r="B10" s="24" t="s">
        <v>110</v>
      </c>
      <c r="C10" s="25"/>
      <c r="D10" s="25"/>
      <c r="E10" s="25"/>
      <c r="F10" s="25"/>
      <c r="G10" s="25"/>
      <c r="H10" s="25"/>
    </row>
    <row r="11" spans="2:8" x14ac:dyDescent="0.25">
      <c r="B11" s="24" t="s">
        <v>111</v>
      </c>
      <c r="C11" s="25"/>
      <c r="D11" s="25"/>
      <c r="E11" s="25"/>
      <c r="F11" s="25"/>
      <c r="G11" s="25"/>
      <c r="H11" s="25"/>
    </row>
    <row r="12" spans="2:8" x14ac:dyDescent="0.25">
      <c r="B12" s="24" t="s">
        <v>112</v>
      </c>
      <c r="C12" s="25"/>
      <c r="D12" s="25"/>
      <c r="E12" s="25"/>
      <c r="F12" s="25"/>
      <c r="G12" s="25"/>
      <c r="H12" s="25"/>
    </row>
    <row r="13" spans="2:8" ht="24" customHeight="1" x14ac:dyDescent="0.25">
      <c r="B13" s="83" t="s">
        <v>105</v>
      </c>
      <c r="C13" s="83"/>
      <c r="D13" s="83"/>
      <c r="E13" s="83"/>
      <c r="F13" s="83"/>
      <c r="G13" s="66"/>
      <c r="H13" s="66"/>
    </row>
    <row r="14" spans="2:8" ht="21" customHeight="1" x14ac:dyDescent="0.25">
      <c r="B14" s="23" t="s">
        <v>49</v>
      </c>
      <c r="C14" s="25"/>
      <c r="D14" s="25"/>
      <c r="E14" s="25"/>
      <c r="F14" s="25"/>
      <c r="G14" s="25"/>
      <c r="H14" s="25"/>
    </row>
    <row r="15" spans="2:8" x14ac:dyDescent="0.25">
      <c r="B15" s="2"/>
    </row>
    <row r="16" spans="2:8" x14ac:dyDescent="0.25">
      <c r="B16" s="2"/>
    </row>
    <row r="17" spans="2:13" x14ac:dyDescent="0.25">
      <c r="B17" s="2"/>
    </row>
    <row r="18" spans="2:13" ht="15" customHeight="1" x14ac:dyDescent="0.25">
      <c r="B18" s="2"/>
      <c r="M18" s="14"/>
    </row>
    <row r="19" spans="2:13" x14ac:dyDescent="0.25">
      <c r="B19" s="2"/>
      <c r="M19" s="14"/>
    </row>
    <row r="20" spans="2:13" ht="15.75" customHeight="1" x14ac:dyDescent="0.25">
      <c r="B20" s="2"/>
      <c r="M20" s="14"/>
    </row>
    <row r="21" spans="2:13" x14ac:dyDescent="0.25">
      <c r="M21" s="14"/>
    </row>
    <row r="22" spans="2:13" x14ac:dyDescent="0.25">
      <c r="B22" s="2"/>
      <c r="M22" s="14"/>
    </row>
    <row r="23" spans="2:13" x14ac:dyDescent="0.25">
      <c r="M23" s="14"/>
    </row>
    <row r="24" spans="2:13" x14ac:dyDescent="0.25">
      <c r="M24" s="14"/>
    </row>
    <row r="25" spans="2:13" x14ac:dyDescent="0.25">
      <c r="M25" s="14"/>
    </row>
  </sheetData>
  <sheetProtection algorithmName="SHA-512" hashValue="m4hWd/1nB9CS3Y/I7OieQLyST1oICqWSpQWc3qcKdq4665L3ErsZFBf+JcCNmsLzTJVQnX8mQ6CW2nzSbbSovA==" saltValue="Jx2l5N2HjxUxwjn1jXiyIQ==" spinCount="100000" sheet="1" objects="1" scenarios="1"/>
  <mergeCells count="2">
    <mergeCell ref="B9:F9"/>
    <mergeCell ref="B13:F13"/>
  </mergeCells>
  <pageMargins left="0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zoomScale="90" zoomScaleNormal="90" workbookViewId="0">
      <selection activeCell="B15" sqref="B15"/>
    </sheetView>
  </sheetViews>
  <sheetFormatPr baseColWidth="10" defaultRowHeight="15" x14ac:dyDescent="0.25"/>
  <cols>
    <col min="2" max="2" width="36.7109375" customWidth="1"/>
    <col min="3" max="4" width="15.7109375" customWidth="1"/>
    <col min="5" max="6" width="13.7109375" customWidth="1"/>
  </cols>
  <sheetData>
    <row r="2" spans="2:8" x14ac:dyDescent="0.25">
      <c r="B2" s="10" t="s">
        <v>41</v>
      </c>
    </row>
    <row r="3" spans="2:8" x14ac:dyDescent="0.25">
      <c r="B3" s="11" t="s">
        <v>46</v>
      </c>
    </row>
    <row r="4" spans="2:8" ht="47.25" x14ac:dyDescent="0.25">
      <c r="B4" s="30" t="s">
        <v>27</v>
      </c>
      <c r="C4" s="30" t="s">
        <v>113</v>
      </c>
      <c r="D4" s="30" t="s">
        <v>81</v>
      </c>
      <c r="E4" s="56" t="s">
        <v>94</v>
      </c>
      <c r="F4" s="56" t="s">
        <v>95</v>
      </c>
    </row>
    <row r="5" spans="2:8" ht="48.75" customHeight="1" x14ac:dyDescent="0.25">
      <c r="B5" s="54" t="s">
        <v>47</v>
      </c>
      <c r="C5" s="20">
        <v>143</v>
      </c>
      <c r="D5" s="21">
        <v>36.523776223776217</v>
      </c>
      <c r="E5" s="22">
        <v>14.5</v>
      </c>
      <c r="F5" s="20">
        <v>50</v>
      </c>
    </row>
    <row r="6" spans="2:8" ht="48.75" customHeight="1" x14ac:dyDescent="0.25">
      <c r="B6" s="55" t="s">
        <v>48</v>
      </c>
      <c r="C6" s="15">
        <v>429</v>
      </c>
      <c r="D6" s="16">
        <v>31.411421911421915</v>
      </c>
      <c r="E6" s="15">
        <v>9</v>
      </c>
      <c r="F6" s="15">
        <v>50</v>
      </c>
    </row>
    <row r="7" spans="2:8" ht="30" customHeight="1" x14ac:dyDescent="0.25">
      <c r="B7" s="17" t="s">
        <v>0</v>
      </c>
      <c r="C7" s="18">
        <v>572</v>
      </c>
      <c r="D7" s="19">
        <v>32.689510489510482</v>
      </c>
      <c r="E7" s="18">
        <v>9</v>
      </c>
      <c r="F7" s="18">
        <v>50</v>
      </c>
    </row>
    <row r="8" spans="2:8" x14ac:dyDescent="0.25">
      <c r="B8" s="24" t="s">
        <v>100</v>
      </c>
      <c r="C8" s="25"/>
      <c r="D8" s="25"/>
      <c r="E8" s="25"/>
      <c r="F8" s="25"/>
      <c r="G8" s="25"/>
      <c r="H8" s="25"/>
    </row>
    <row r="9" spans="2:8" x14ac:dyDescent="0.25">
      <c r="B9" s="24" t="s">
        <v>101</v>
      </c>
      <c r="C9" s="25"/>
      <c r="D9" s="25"/>
      <c r="E9" s="25"/>
      <c r="F9" s="25"/>
      <c r="G9" s="25"/>
      <c r="H9" s="25"/>
    </row>
    <row r="10" spans="2:8" x14ac:dyDescent="0.25">
      <c r="B10" s="24" t="s">
        <v>102</v>
      </c>
      <c r="C10" s="25"/>
      <c r="D10" s="25"/>
      <c r="E10" s="25"/>
      <c r="F10" s="25"/>
      <c r="G10" s="25"/>
      <c r="H10" s="25"/>
    </row>
    <row r="11" spans="2:8" x14ac:dyDescent="0.25">
      <c r="B11" s="24" t="s">
        <v>103</v>
      </c>
      <c r="C11" s="25"/>
      <c r="D11" s="25"/>
      <c r="E11" s="25"/>
      <c r="F11" s="25"/>
      <c r="G11" s="25"/>
      <c r="H11" s="25"/>
    </row>
    <row r="12" spans="2:8" x14ac:dyDescent="0.25">
      <c r="B12" s="24" t="s">
        <v>76</v>
      </c>
      <c r="C12" s="25"/>
      <c r="D12" s="25"/>
      <c r="E12" s="25"/>
      <c r="F12" s="25"/>
      <c r="G12" s="25"/>
      <c r="H12" s="25"/>
    </row>
    <row r="13" spans="2:8" ht="25.5" customHeight="1" x14ac:dyDescent="0.25">
      <c r="B13" s="83" t="s">
        <v>105</v>
      </c>
      <c r="C13" s="83"/>
      <c r="D13" s="83"/>
      <c r="E13" s="83"/>
      <c r="F13" s="83"/>
      <c r="G13" s="66"/>
      <c r="H13" s="66"/>
    </row>
    <row r="14" spans="2:8" x14ac:dyDescent="0.25">
      <c r="B14" s="26" t="s">
        <v>104</v>
      </c>
      <c r="C14" s="26"/>
      <c r="D14" s="26"/>
      <c r="E14" s="26"/>
      <c r="F14" s="26"/>
      <c r="G14" s="66"/>
      <c r="H14" s="66"/>
    </row>
    <row r="15" spans="2:8" ht="21" customHeight="1" x14ac:dyDescent="0.25">
      <c r="B15" s="23" t="s">
        <v>49</v>
      </c>
      <c r="C15" s="25"/>
      <c r="D15" s="25"/>
      <c r="E15" s="25"/>
      <c r="F15" s="25"/>
      <c r="G15" s="25"/>
      <c r="H15" s="25"/>
    </row>
    <row r="16" spans="2:8" x14ac:dyDescent="0.25">
      <c r="B16" s="2"/>
    </row>
    <row r="17" spans="2:2" x14ac:dyDescent="0.25">
      <c r="B17" s="2"/>
    </row>
    <row r="18" spans="2:2" ht="15" customHeight="1" x14ac:dyDescent="0.25"/>
    <row r="19" spans="2:2" ht="15" customHeight="1" x14ac:dyDescent="0.25"/>
    <row r="20" spans="2:2" ht="15.75" customHeight="1" x14ac:dyDescent="0.25"/>
    <row r="22" spans="2:2" ht="15.75" customHeight="1" x14ac:dyDescent="0.25"/>
  </sheetData>
  <sheetProtection algorithmName="SHA-512" hashValue="5Ag8vbr3BBjf9o19uWmGGGAM60ZQmO9PbrHmpMCaXUyYBNQqPKMe6DxJrCyWmknv3KTaKtYuiqaX6uub3RKI2A==" saltValue="/X3jxdhhz0AOmwpLhGRv0Q==" spinCount="100000" sheet="1" objects="1" scenarios="1"/>
  <mergeCells count="1">
    <mergeCell ref="B13:F13"/>
  </mergeCells>
  <pageMargins left="0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ANTONIO WILFREDO AYESTAS YSIQUE</cp:lastModifiedBy>
  <cp:lastPrinted>2023-05-25T21:43:54Z</cp:lastPrinted>
  <dcterms:created xsi:type="dcterms:W3CDTF">2016-03-30T14:37:56Z</dcterms:created>
  <dcterms:modified xsi:type="dcterms:W3CDTF">2023-05-25T21:43:59Z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