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00_ Evaluacion en Cifras CPM\Evaluacion en cifras_web\Para_publicacion_DIED\EDES_2020\"/>
    </mc:Choice>
  </mc:AlternateContent>
  <bookViews>
    <workbookView xWindow="0" yWindow="0" windowWidth="23040" windowHeight="9195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7" l="1"/>
  <c r="H14" i="7"/>
  <c r="H13" i="7"/>
  <c r="H12" i="7"/>
  <c r="H11" i="7"/>
  <c r="H10" i="7"/>
  <c r="H9" i="7"/>
  <c r="H8" i="7"/>
  <c r="H7" i="7"/>
  <c r="H6" i="7"/>
  <c r="H5" i="7"/>
  <c r="H15" i="6"/>
  <c r="H14" i="6"/>
  <c r="H13" i="6"/>
  <c r="H12" i="6"/>
  <c r="H11" i="6"/>
  <c r="H10" i="6"/>
  <c r="H9" i="6"/>
  <c r="H8" i="6"/>
  <c r="H7" i="6"/>
  <c r="H6" i="6"/>
  <c r="H5" i="6"/>
  <c r="H15" i="5"/>
  <c r="H14" i="5"/>
  <c r="H13" i="5"/>
  <c r="H12" i="5"/>
  <c r="H11" i="5"/>
  <c r="H10" i="5"/>
  <c r="H9" i="5"/>
  <c r="H8" i="5"/>
  <c r="H7" i="5"/>
  <c r="H6" i="5"/>
  <c r="H5" i="5"/>
  <c r="G23" i="4"/>
  <c r="F23" i="4"/>
  <c r="E23" i="4"/>
  <c r="D23" i="4"/>
  <c r="C23" i="4"/>
  <c r="G8" i="3"/>
  <c r="F8" i="3"/>
  <c r="E8" i="3"/>
  <c r="D8" i="3"/>
  <c r="C8" i="3"/>
  <c r="J32" i="2"/>
  <c r="H32" i="2"/>
  <c r="I32" i="2" s="1"/>
  <c r="F32" i="2"/>
  <c r="G32" i="2" s="1"/>
  <c r="D32" i="2"/>
  <c r="E32" i="2" s="1"/>
  <c r="C32" i="2"/>
  <c r="I31" i="2"/>
  <c r="G31" i="2"/>
  <c r="E31" i="2"/>
  <c r="I30" i="2"/>
  <c r="G30" i="2"/>
  <c r="E30" i="2"/>
  <c r="I29" i="2"/>
  <c r="G29" i="2"/>
  <c r="E29" i="2"/>
  <c r="I28" i="2"/>
  <c r="G28" i="2"/>
  <c r="E28" i="2"/>
  <c r="I27" i="2"/>
  <c r="G27" i="2"/>
  <c r="E27" i="2"/>
  <c r="I26" i="2"/>
  <c r="G26" i="2"/>
  <c r="E26" i="2"/>
  <c r="I25" i="2"/>
  <c r="G25" i="2"/>
  <c r="E25" i="2"/>
  <c r="I24" i="2"/>
  <c r="G24" i="2"/>
  <c r="E24" i="2"/>
  <c r="I23" i="2"/>
  <c r="G23" i="2"/>
  <c r="E23" i="2"/>
  <c r="I22" i="2"/>
  <c r="G22" i="2"/>
  <c r="E22" i="2"/>
  <c r="I21" i="2"/>
  <c r="G21" i="2"/>
  <c r="E21" i="2"/>
  <c r="I20" i="2"/>
  <c r="G20" i="2"/>
  <c r="E20" i="2"/>
  <c r="I19" i="2"/>
  <c r="G19" i="2"/>
  <c r="E19" i="2"/>
  <c r="I18" i="2"/>
  <c r="G18" i="2"/>
  <c r="E18" i="2"/>
  <c r="I17" i="2"/>
  <c r="G17" i="2"/>
  <c r="E17" i="2"/>
  <c r="I16" i="2"/>
  <c r="G16" i="2"/>
  <c r="E16" i="2"/>
  <c r="I15" i="2"/>
  <c r="G15" i="2"/>
  <c r="E15" i="2"/>
  <c r="I14" i="2"/>
  <c r="G14" i="2"/>
  <c r="E14" i="2"/>
  <c r="I13" i="2"/>
  <c r="G13" i="2"/>
  <c r="E13" i="2"/>
  <c r="I12" i="2"/>
  <c r="G12" i="2"/>
  <c r="E12" i="2"/>
  <c r="I11" i="2"/>
  <c r="G11" i="2"/>
  <c r="E11" i="2"/>
  <c r="I10" i="2"/>
  <c r="G10" i="2"/>
  <c r="E10" i="2"/>
  <c r="I9" i="2"/>
  <c r="G9" i="2"/>
  <c r="E9" i="2"/>
  <c r="I8" i="2"/>
  <c r="G8" i="2"/>
  <c r="E8" i="2"/>
  <c r="I7" i="2"/>
  <c r="G7" i="2"/>
  <c r="E7" i="2"/>
  <c r="I6" i="2"/>
  <c r="G6" i="2"/>
  <c r="E6" i="2"/>
  <c r="J8" i="1"/>
  <c r="H8" i="1"/>
  <c r="I8" i="1" s="1"/>
  <c r="F8" i="1"/>
  <c r="G8" i="1" s="1"/>
  <c r="D8" i="1"/>
  <c r="E8" i="1" s="1"/>
  <c r="C8" i="1"/>
  <c r="I7" i="1"/>
  <c r="G7" i="1"/>
  <c r="E7" i="1"/>
  <c r="I6" i="1"/>
  <c r="G6" i="1"/>
  <c r="E6" i="1"/>
</calcChain>
</file>

<file path=xl/sharedStrings.xml><?xml version="1.0" encoding="utf-8"?>
<sst xmlns="http://schemas.openxmlformats.org/spreadsheetml/2006/main" count="195" uniqueCount="93">
  <si>
    <t>Tabla 1</t>
  </si>
  <si>
    <t xml:space="preserve">Resumen de los resultados de la Evaluación del Desempeño de Especialistas en Educación de UGEL y DRE, por condición final según cargo </t>
  </si>
  <si>
    <t>Cargo</t>
  </si>
  <si>
    <t>Especialistas a evaluar</t>
  </si>
  <si>
    <t>Especialistas evaluados</t>
  </si>
  <si>
    <t>Porcentaje de Especialistas evaluados</t>
  </si>
  <si>
    <t>Condición final</t>
  </si>
  <si>
    <t>Especialistas no evaluados</t>
  </si>
  <si>
    <t>Aprobados</t>
  </si>
  <si>
    <r>
      <t xml:space="preserve">Porcentaje de aprobados </t>
    </r>
    <r>
      <rPr>
        <b/>
        <vertAlign val="superscript"/>
        <sz val="9"/>
        <color theme="0"/>
        <rFont val="Calibri"/>
        <family val="2"/>
        <scheme val="minor"/>
      </rPr>
      <t>1/</t>
    </r>
  </si>
  <si>
    <t>Desaprobados</t>
  </si>
  <si>
    <r>
      <t xml:space="preserve">Porcentaje de desaprobados </t>
    </r>
    <r>
      <rPr>
        <b/>
        <vertAlign val="superscript"/>
        <sz val="9"/>
        <color theme="0"/>
        <rFont val="Calibri"/>
        <family val="2"/>
        <scheme val="minor"/>
      </rPr>
      <t>2/</t>
    </r>
  </si>
  <si>
    <t>Especialista en Educación de DRE</t>
  </si>
  <si>
    <t>Especialista en Educación de UGEL</t>
  </si>
  <si>
    <t>Total</t>
  </si>
  <si>
    <t>Nota: La aprobación de la presente evaluación habilita a los especialistas para continuar en el cargo por un periodo adicional de cuatro (4) años.</t>
  </si>
  <si>
    <t>1/ Porcentaje de aprobados = (Aprobados/Especialistas evaluados) x 100%</t>
  </si>
  <si>
    <t>2/ Porcentaje de desaprobados = (Desaprobados/Especialistas evaluados) x 100%</t>
  </si>
  <si>
    <r>
      <rPr>
        <b/>
        <sz val="8"/>
        <color rgb="FF4B4B4B"/>
        <rFont val="Calibri"/>
        <family val="2"/>
        <scheme val="minor"/>
      </rPr>
      <t>Fuente:</t>
    </r>
    <r>
      <rPr>
        <sz val="8"/>
        <color rgb="FF4B4B4B"/>
        <rFont val="Calibri"/>
        <family val="2"/>
        <scheme val="minor"/>
      </rPr>
      <t xml:space="preserve"> Dirección de Evaluación Docente-Evaluación del Desempeño de Especialistas en Educación de UGEL y DRE 2020</t>
    </r>
  </si>
  <si>
    <t>Tabla 2</t>
  </si>
  <si>
    <t xml:space="preserve">Resumen de los resultados de la Evaluación del Desempeño de Especialistas en Educación de UGEL y DRE, por condición final según región </t>
  </si>
  <si>
    <t>Región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</si>
  <si>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</si>
  <si>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</si>
  <si>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</si>
  <si>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</si>
  <si>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</si>
  <si>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</si>
  <si>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</si>
  <si>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</si>
  <si>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</si>
  <si>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</si>
  <si>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</si>
  <si>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</si>
  <si>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</si>
  <si>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</si>
  <si>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</si>
  <si>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Provincias</t>
  </si>
  <si>
    <t>Loreto</t>
  </si>
  <si>
    <t>Madre de Dios</t>
  </si>
  <si>
    <t>Moquegua</t>
  </si>
  <si>
    <t>Pasco</t>
  </si>
  <si>
    <t>Piura</t>
  </si>
  <si>
    <t>Puno</t>
  </si>
  <si>
    <t>San Martín</t>
  </si>
  <si>
    <t xml:space="preserve">Tacna </t>
  </si>
  <si>
    <t>Tumbes</t>
  </si>
  <si>
    <t>Ucayali</t>
  </si>
  <si>
    <t>Tabla 3</t>
  </si>
  <si>
    <t>Razones de desaprobación de los Especialistas de Educación evaluados de UGEL y DRE, según cargo</t>
  </si>
  <si>
    <t>Razones de desaprobación</t>
  </si>
  <si>
    <t>Total desaprobados</t>
  </si>
  <si>
    <t>Puntaje final menor a 2,6</t>
  </si>
  <si>
    <t>Nivel I en los criterios Uso de recursos y Respuesta a los requerimientos</t>
  </si>
  <si>
    <r>
      <t xml:space="preserve">Por cargo interrumpido </t>
    </r>
    <r>
      <rPr>
        <b/>
        <vertAlign val="superscript"/>
        <sz val="9"/>
        <color theme="0"/>
        <rFont val="Calibri"/>
        <family val="2"/>
        <scheme val="minor"/>
      </rPr>
      <t>1/</t>
    </r>
  </si>
  <si>
    <t xml:space="preserve"> Impedir u obstruir el recojo de evidencia en la evaluación</t>
  </si>
  <si>
    <t>Nota: Las razones de desaprobación no son excluyentes entre sí, de modo que un especialista  pudo haber cumplido más de una razón.</t>
  </si>
  <si>
    <t xml:space="preserve"> 1/ No haber prestado efectivamente el servicio, según lo estipulado en el artículo 62 del Reglamento de la LRM
 </t>
  </si>
  <si>
    <t>Tabla 4</t>
  </si>
  <si>
    <t>Razones de desaprobación de los Especialistas de Educación evaluados de UGEL y DRE, según región</t>
  </si>
  <si>
    <t>Tabla 5</t>
  </si>
  <si>
    <t>Resultados de las calificaciones de los especialistas en educación evaluados de UGEL y DRE, según competencias y criterios por nivel alcanzado</t>
  </si>
  <si>
    <t>Competencia</t>
  </si>
  <si>
    <t>Criterios</t>
  </si>
  <si>
    <t>Muy deficiente</t>
  </si>
  <si>
    <t>En proceso</t>
  </si>
  <si>
    <t>Suficiente</t>
  </si>
  <si>
    <t>Destacado</t>
  </si>
  <si>
    <t>Orientación a resultados (OR)</t>
  </si>
  <si>
    <t xml:space="preserve">1. Planificación </t>
  </si>
  <si>
    <t>2. Implementación y seguimiento</t>
  </si>
  <si>
    <t>3. Uso de recursos</t>
  </si>
  <si>
    <t>Vocación de servicio (VS)</t>
  </si>
  <si>
    <t>1. Actitud de servicio</t>
  </si>
  <si>
    <t>2. Respuesta a los requerimientos</t>
  </si>
  <si>
    <t>Trabajo en equipo (TE)</t>
  </si>
  <si>
    <t xml:space="preserve">1. Sentido de equipo </t>
  </si>
  <si>
    <t>2. Intercambio de información</t>
  </si>
  <si>
    <t>3. Relaciones interpersonales</t>
  </si>
  <si>
    <t>Liderazgo en el cargo (LC)</t>
  </si>
  <si>
    <t>1. Orientación sobre las tareas a realizar</t>
  </si>
  <si>
    <t>2. Seguimiento</t>
  </si>
  <si>
    <t>3. Retroalimentación</t>
  </si>
  <si>
    <t>Tabla 6</t>
  </si>
  <si>
    <t>Resultados de las calificaciones de los especialistas en educación de DRE, según competencias y criterios por nivel alcanzado</t>
  </si>
  <si>
    <t>Tabla 7</t>
  </si>
  <si>
    <t>Resultados de las calificaciones de los especialistas en educación de UGEL, según competencias y criterios por nivel alcanzado</t>
  </si>
  <si>
    <t>Tabla 8</t>
  </si>
  <si>
    <t>Puntaje final promedio de los especialistas evaluados de UGEL y DRE, por condición final según cargo</t>
  </si>
  <si>
    <t>Directivos evaluados</t>
  </si>
  <si>
    <t>Puntaje promedio de habilidades transversales</t>
  </si>
  <si>
    <t>Puntaje final promedio de aprobados</t>
  </si>
  <si>
    <t>Puntaje final promedio de desaprobados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</si>
</sst>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B4B4B"/>
      <name val="Calibri"/>
      <family val="2"/>
      <scheme val="minor"/>
    </font>
    <font>
      <sz val="10"/>
      <color rgb="FF4B4B4B"/>
      <name val="Calibri"/>
      <family val="2"/>
      <scheme val="minor"/>
    </font>
    <font>
      <b/>
      <sz val="11"/>
      <color rgb="FF4B4B4B"/>
      <name val="Calibri"/>
      <family val="2"/>
      <scheme val="minor"/>
    </font>
    <font>
      <i/>
      <sz val="10"/>
      <color rgb="FF4B4B4B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rgb="FF4B4B4B"/>
      <name val="Calibri"/>
      <family val="2"/>
      <scheme val="minor"/>
    </font>
    <font>
      <b/>
      <vertAlign val="superscript"/>
      <sz val="9"/>
      <color theme="0"/>
      <name val="Calibri"/>
      <family val="2"/>
      <scheme val="minor"/>
    </font>
    <font>
      <sz val="10"/>
      <name val="Arial"/>
      <family val="2"/>
    </font>
    <font>
      <sz val="10"/>
      <color rgb="FF4B4B4B"/>
      <name val="Arial"/>
      <family val="2"/>
    </font>
    <font>
      <sz val="8"/>
      <color rgb="FF4B4B4B"/>
      <name val="Calibri"/>
      <family val="2"/>
      <scheme val="minor"/>
    </font>
    <font>
      <b/>
      <sz val="8"/>
      <color rgb="FF4B4B4B"/>
      <name val="Calibri"/>
      <family val="2"/>
      <scheme val="minor"/>
    </font>
    <font>
      <sz val="10"/>
      <color rgb="FF000000"/>
      <name val="Lucida Console"/>
      <family val="3"/>
    </font>
    <font>
      <b/>
      <sz val="9"/>
      <color rgb="FF4B4B4B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E4E2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21100"/>
        <bgColor indexed="64"/>
      </patternFill>
    </fill>
    <fill>
      <patternFill patternType="solid">
        <fgColor rgb="FFEAB92E"/>
        <bgColor indexed="64"/>
      </patternFill>
    </fill>
    <fill>
      <patternFill patternType="solid">
        <fgColor rgb="FF0FA854"/>
        <bgColor indexed="64"/>
      </patternFill>
    </fill>
    <fill>
      <patternFill patternType="solid">
        <fgColor rgb="FF007635"/>
        <bgColor indexed="64"/>
      </patternFill>
    </fill>
  </fills>
  <borders count="13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</cellStyleXfs>
  <cellXfs count="12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Border="1"/>
    <xf numFmtId="0" fontId="5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3" fillId="0" borderId="0" xfId="0" applyFont="1" applyFill="1"/>
    <xf numFmtId="0" fontId="10" fillId="0" borderId="0" xfId="2" applyFont="1" applyFill="1" applyBorder="1" applyAlignment="1">
      <alignment horizontal="center"/>
    </xf>
    <xf numFmtId="49" fontId="3" fillId="0" borderId="1" xfId="2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9" fontId="3" fillId="0" borderId="0" xfId="0" applyNumberFormat="1" applyFont="1" applyFill="1" applyAlignment="1">
      <alignment horizontal="center"/>
    </xf>
    <xf numFmtId="49" fontId="10" fillId="0" borderId="0" xfId="2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49" fontId="7" fillId="0" borderId="1" xfId="2" applyNumberFormat="1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164" fontId="2" fillId="4" borderId="4" xfId="0" applyNumberFormat="1" applyFont="1" applyFill="1" applyBorder="1"/>
    <xf numFmtId="0" fontId="2" fillId="4" borderId="4" xfId="0" applyFont="1" applyFill="1" applyBorder="1"/>
    <xf numFmtId="0" fontId="2" fillId="4" borderId="0" xfId="0" applyFont="1" applyFill="1"/>
    <xf numFmtId="0" fontId="4" fillId="0" borderId="5" xfId="0" applyFont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164" fontId="2" fillId="4" borderId="5" xfId="0" applyNumberFormat="1" applyFont="1" applyFill="1" applyBorder="1"/>
    <xf numFmtId="0" fontId="2" fillId="4" borderId="5" xfId="0" applyFont="1" applyFill="1" applyBorder="1"/>
    <xf numFmtId="0" fontId="3" fillId="4" borderId="1" xfId="0" applyFont="1" applyFill="1" applyBorder="1" applyAlignment="1">
      <alignment horizontal="left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readingOrder="1"/>
    </xf>
    <xf numFmtId="164" fontId="3" fillId="4" borderId="1" xfId="1" applyNumberFormat="1" applyFont="1" applyFill="1" applyBorder="1" applyAlignment="1">
      <alignment horizontal="center" vertical="center" readingOrder="1"/>
    </xf>
    <xf numFmtId="0" fontId="3" fillId="4" borderId="1" xfId="0" applyNumberFormat="1" applyFont="1" applyFill="1" applyBorder="1" applyAlignment="1">
      <alignment horizontal="center" vertical="center" wrapText="1" readingOrder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0" fontId="2" fillId="0" borderId="0" xfId="0" applyFont="1"/>
    <xf numFmtId="0" fontId="2" fillId="4" borderId="1" xfId="0" applyFont="1" applyFill="1" applyBorder="1" applyAlignment="1">
      <alignment horizontal="left" vertical="center" wrapText="1" readingOrder="1"/>
    </xf>
    <xf numFmtId="0" fontId="7" fillId="4" borderId="1" xfId="0" applyFont="1" applyFill="1" applyBorder="1" applyAlignment="1">
      <alignment vertical="center" wrapText="1" readingOrder="1"/>
    </xf>
    <xf numFmtId="0" fontId="7" fillId="4" borderId="1" xfId="0" applyFont="1" applyFill="1" applyBorder="1" applyAlignment="1">
      <alignment horizontal="center" vertical="center" wrapText="1" readingOrder="1"/>
    </xf>
    <xf numFmtId="1" fontId="7" fillId="4" borderId="1" xfId="0" applyNumberFormat="1" applyFont="1" applyFill="1" applyBorder="1" applyAlignment="1">
      <alignment horizontal="center" vertical="center" readingOrder="1"/>
    </xf>
    <xf numFmtId="164" fontId="7" fillId="4" borderId="1" xfId="1" applyNumberFormat="1" applyFont="1" applyFill="1" applyBorder="1" applyAlignment="1">
      <alignment horizontal="center" vertical="center" readingOrder="1"/>
    </xf>
    <xf numFmtId="164" fontId="7" fillId="4" borderId="1" xfId="1" applyNumberFormat="1" applyFont="1" applyFill="1" applyBorder="1" applyAlignment="1">
      <alignment horizontal="center" vertical="center" wrapText="1" readingOrder="1"/>
    </xf>
    <xf numFmtId="0" fontId="11" fillId="4" borderId="6" xfId="0" applyFont="1" applyFill="1" applyBorder="1"/>
    <xf numFmtId="0" fontId="2" fillId="4" borderId="6" xfId="0" applyFont="1" applyFill="1" applyBorder="1"/>
    <xf numFmtId="164" fontId="2" fillId="4" borderId="6" xfId="0" applyNumberFormat="1" applyFont="1" applyFill="1" applyBorder="1"/>
    <xf numFmtId="164" fontId="2" fillId="4" borderId="0" xfId="0" applyNumberFormat="1" applyFont="1" applyFill="1"/>
    <xf numFmtId="1" fontId="2" fillId="4" borderId="0" xfId="0" applyNumberFormat="1" applyFont="1" applyFill="1"/>
    <xf numFmtId="0" fontId="11" fillId="4" borderId="4" xfId="0" applyFont="1" applyFill="1" applyBorder="1"/>
    <xf numFmtId="0" fontId="11" fillId="4" borderId="7" xfId="0" applyFont="1" applyFill="1" applyBorder="1" applyAlignment="1">
      <alignment vertical="center"/>
    </xf>
    <xf numFmtId="0" fontId="2" fillId="4" borderId="7" xfId="0" applyFont="1" applyFill="1" applyBorder="1"/>
    <xf numFmtId="164" fontId="2" fillId="4" borderId="7" xfId="0" applyNumberFormat="1" applyFont="1" applyFill="1" applyBorder="1"/>
    <xf numFmtId="0" fontId="3" fillId="0" borderId="8" xfId="0" applyFont="1" applyBorder="1" applyAlignment="1">
      <alignment horizontal="left" vertical="center"/>
    </xf>
    <xf numFmtId="0" fontId="2" fillId="4" borderId="8" xfId="0" applyFont="1" applyFill="1" applyBorder="1"/>
    <xf numFmtId="0" fontId="5" fillId="0" borderId="5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 readingOrder="1"/>
    </xf>
    <xf numFmtId="9" fontId="2" fillId="4" borderId="0" xfId="1" applyFont="1" applyFill="1" applyAlignment="1">
      <alignment horizontal="left" vertical="center"/>
    </xf>
    <xf numFmtId="9" fontId="2" fillId="4" borderId="0" xfId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readingOrder="1"/>
    </xf>
    <xf numFmtId="9" fontId="11" fillId="4" borderId="0" xfId="1" applyFont="1" applyFill="1" applyAlignment="1">
      <alignment horizontal="center" vertical="center"/>
    </xf>
    <xf numFmtId="9" fontId="2" fillId="4" borderId="0" xfId="0" applyNumberFormat="1" applyFont="1" applyFill="1"/>
    <xf numFmtId="0" fontId="7" fillId="0" borderId="1" xfId="0" applyFont="1" applyFill="1" applyBorder="1" applyAlignment="1">
      <alignment horizontal="center" vertical="center" wrapText="1" readingOrder="1"/>
    </xf>
    <xf numFmtId="0" fontId="11" fillId="0" borderId="0" xfId="0" applyFont="1" applyBorder="1" applyAlignment="1">
      <alignment vertical="center"/>
    </xf>
    <xf numFmtId="0" fontId="2" fillId="4" borderId="0" xfId="0" applyFont="1" applyFill="1" applyBorder="1"/>
    <xf numFmtId="0" fontId="2" fillId="4" borderId="0" xfId="0" applyFont="1" applyFill="1" applyAlignment="1">
      <alignment horizontal="center"/>
    </xf>
    <xf numFmtId="0" fontId="10" fillId="4" borderId="0" xfId="3" applyFont="1" applyFill="1"/>
    <xf numFmtId="49" fontId="10" fillId="4" borderId="0" xfId="3" applyNumberFormat="1" applyFont="1" applyFill="1" applyAlignment="1">
      <alignment horizontal="center" vertical="top" wrapText="1"/>
    </xf>
    <xf numFmtId="49" fontId="10" fillId="4" borderId="0" xfId="3" applyNumberFormat="1" applyFont="1" applyFill="1" applyAlignment="1">
      <alignment horizontal="left"/>
    </xf>
    <xf numFmtId="0" fontId="10" fillId="4" borderId="0" xfId="3" applyFont="1" applyFill="1" applyAlignment="1">
      <alignment vertical="center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1" fontId="2" fillId="4" borderId="0" xfId="0" applyNumberFormat="1" applyFont="1" applyFill="1" applyAlignment="1">
      <alignment vertical="top"/>
    </xf>
    <xf numFmtId="0" fontId="11" fillId="4" borderId="0" xfId="0" applyFont="1" applyFill="1" applyAlignment="1">
      <alignment horizontal="center" wrapText="1"/>
    </xf>
    <xf numFmtId="1" fontId="11" fillId="4" borderId="0" xfId="0" applyNumberFormat="1" applyFont="1" applyFill="1" applyAlignment="1">
      <alignment horizontal="center" vertical="center" wrapText="1"/>
    </xf>
    <xf numFmtId="0" fontId="3" fillId="4" borderId="1" xfId="4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/>
    </xf>
    <xf numFmtId="9" fontId="11" fillId="4" borderId="0" xfId="1" applyFont="1" applyFill="1" applyAlignment="1">
      <alignment horizontal="center"/>
    </xf>
    <xf numFmtId="1" fontId="11" fillId="4" borderId="0" xfId="1" applyNumberFormat="1" applyFont="1" applyFill="1" applyAlignment="1">
      <alignment horizontal="center"/>
    </xf>
    <xf numFmtId="1" fontId="2" fillId="4" borderId="0" xfId="1" applyNumberFormat="1" applyFont="1" applyFill="1" applyAlignment="1">
      <alignment horizontal="center"/>
    </xf>
    <xf numFmtId="0" fontId="7" fillId="4" borderId="10" xfId="4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 readingOrder="1"/>
    </xf>
    <xf numFmtId="0" fontId="6" fillId="6" borderId="1" xfId="0" applyFont="1" applyFill="1" applyBorder="1" applyAlignment="1">
      <alignment horizontal="center" vertical="center" wrapText="1" readingOrder="1"/>
    </xf>
    <xf numFmtId="0" fontId="6" fillId="7" borderId="1" xfId="0" applyFont="1" applyFill="1" applyBorder="1" applyAlignment="1">
      <alignment horizontal="center" vertical="center" wrapText="1" readingOrder="1"/>
    </xf>
    <xf numFmtId="0" fontId="6" fillId="8" borderId="1" xfId="0" applyFont="1" applyFill="1" applyBorder="1" applyAlignment="1">
      <alignment horizontal="center" vertical="center" wrapText="1" readingOrder="1"/>
    </xf>
    <xf numFmtId="0" fontId="6" fillId="9" borderId="1" xfId="0" applyFont="1" applyFill="1" applyBorder="1" applyAlignment="1">
      <alignment horizontal="center" vertical="center" wrapText="1" readingOrder="1"/>
    </xf>
    <xf numFmtId="0" fontId="14" fillId="4" borderId="0" xfId="0" applyFont="1" applyFill="1" applyBorder="1" applyAlignment="1">
      <alignment horizontal="center" vertical="center" wrapText="1" readingOrder="1"/>
    </xf>
    <xf numFmtId="0" fontId="2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vertical="center"/>
    </xf>
    <xf numFmtId="0" fontId="2" fillId="4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2" fontId="3" fillId="0" borderId="1" xfId="5" applyNumberFormat="1" applyFont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2" fontId="7" fillId="0" borderId="1" xfId="5" applyNumberFormat="1" applyFont="1" applyBorder="1" applyAlignment="1">
      <alignment horizontal="center" vertical="center"/>
    </xf>
    <xf numFmtId="2" fontId="7" fillId="4" borderId="1" xfId="1" applyNumberFormat="1" applyFont="1" applyFill="1" applyBorder="1" applyAlignment="1">
      <alignment horizontal="center" vertical="center"/>
    </xf>
    <xf numFmtId="0" fontId="11" fillId="4" borderId="0" xfId="0" applyFont="1" applyFill="1"/>
    <xf numFmtId="2" fontId="2" fillId="4" borderId="0" xfId="0" applyNumberFormat="1" applyFont="1" applyFill="1" applyAlignment="1">
      <alignment horizontal="center"/>
    </xf>
    <xf numFmtId="2" fontId="2" fillId="4" borderId="0" xfId="0" applyNumberFormat="1" applyFont="1" applyFill="1"/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6">
    <cellStyle name="Normal" xfId="0" builtinId="0"/>
    <cellStyle name="Normal_Hoja1" xfId="2"/>
    <cellStyle name="Normal_Hoja13" xfId="5"/>
    <cellStyle name="Normal_Hoja2" xfId="4"/>
    <cellStyle name="Normal_Hoja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41783866612046E-2"/>
          <c:y val="3.2128510361732067E-2"/>
          <c:w val="0.91446361112375407"/>
          <c:h val="0.76537655097106527"/>
        </c:manualLayout>
      </c:layout>
      <c:barChart>
        <c:barDir val="col"/>
        <c:grouping val="percentStacked"/>
        <c:varyColors val="0"/>
        <c:ser>
          <c:idx val="0"/>
          <c:order val="0"/>
          <c:tx>
            <c:v>No presentó evidencia de la habilidad</c:v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1. Orientación a resultados</c:v>
              </c:pt>
              <c:pt idx="1">
                <c:v>2. Vocación de servicio</c:v>
              </c:pt>
              <c:pt idx="2">
                <c:v>3. Trabajo en equipo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31-4B22-B21E-25A633E22678}"/>
            </c:ext>
          </c:extLst>
        </c:ser>
        <c:ser>
          <c:idx val="1"/>
          <c:order val="1"/>
          <c:tx>
            <c:v>Por encima de lo esperado</c:v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1. Orientación a resultados</c:v>
              </c:pt>
              <c:pt idx="1">
                <c:v>2. Vocación de servicio</c:v>
              </c:pt>
              <c:pt idx="2">
                <c:v>3. Trabajo en equipo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31-4B22-B21E-25A633E22678}"/>
            </c:ext>
          </c:extLst>
        </c:ser>
        <c:ser>
          <c:idx val="2"/>
          <c:order val="2"/>
          <c:tx>
            <c:v>Sobresaliente</c:v>
          </c:tx>
          <c:spPr>
            <a:solidFill>
              <a:srgbClr val="00763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1. Orientación a resultados</c:v>
              </c:pt>
              <c:pt idx="1">
                <c:v>2. Vocación de servicio</c:v>
              </c:pt>
              <c:pt idx="2">
                <c:v>3. Trabajo en equipo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31-4B22-B21E-25A633E226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100"/>
        <c:axId val="924255040"/>
        <c:axId val="924244160"/>
      </c:barChart>
      <c:catAx>
        <c:axId val="924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24244160"/>
        <c:crosses val="autoZero"/>
        <c:auto val="1"/>
        <c:lblAlgn val="ctr"/>
        <c:lblOffset val="100"/>
        <c:noMultiLvlLbl val="0"/>
      </c:catAx>
      <c:valAx>
        <c:axId val="92424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242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53924112087145"/>
          <c:y val="0.86934896414876806"/>
          <c:w val="0.72001183378089295"/>
          <c:h val="0.116224483764753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4B4B4B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4B4B4B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41783866612046E-2"/>
          <c:y val="3.2128510361732067E-2"/>
          <c:w val="0.91446361112375407"/>
          <c:h val="0.76537655097106527"/>
        </c:manualLayout>
      </c:layout>
      <c:barChart>
        <c:barDir val="col"/>
        <c:grouping val="percentStacked"/>
        <c:varyColors val="0"/>
        <c:ser>
          <c:idx val="0"/>
          <c:order val="0"/>
          <c:tx>
            <c:v>No presentó evidencia de la habilidad</c:v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1. Orientación a resultados</c:v>
              </c:pt>
              <c:pt idx="1">
                <c:v>2. Vocación de servicio</c:v>
              </c:pt>
              <c:pt idx="2">
                <c:v>3. Trabajo en equipo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31-4B22-B21E-25A633E22678}"/>
            </c:ext>
          </c:extLst>
        </c:ser>
        <c:ser>
          <c:idx val="1"/>
          <c:order val="1"/>
          <c:tx>
            <c:v>Por encima de lo esperado</c:v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1. Orientación a resultados</c:v>
              </c:pt>
              <c:pt idx="1">
                <c:v>2. Vocación de servicio</c:v>
              </c:pt>
              <c:pt idx="2">
                <c:v>3. Trabajo en equipo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31-4B22-B21E-25A633E22678}"/>
            </c:ext>
          </c:extLst>
        </c:ser>
        <c:ser>
          <c:idx val="2"/>
          <c:order val="2"/>
          <c:tx>
            <c:v>Sobresaliente</c:v>
          </c:tx>
          <c:spPr>
            <a:solidFill>
              <a:srgbClr val="00763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1. Orientación a resultados</c:v>
              </c:pt>
              <c:pt idx="1">
                <c:v>2. Vocación de servicio</c:v>
              </c:pt>
              <c:pt idx="2">
                <c:v>3. Trabajo en equipo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31-4B22-B21E-25A633E226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100"/>
        <c:axId val="924244704"/>
        <c:axId val="924255584"/>
      </c:barChart>
      <c:catAx>
        <c:axId val="92424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24255584"/>
        <c:crosses val="autoZero"/>
        <c:auto val="1"/>
        <c:lblAlgn val="ctr"/>
        <c:lblOffset val="100"/>
        <c:noMultiLvlLbl val="0"/>
      </c:catAx>
      <c:valAx>
        <c:axId val="92425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2424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53924112087145"/>
          <c:y val="0.86934896414876806"/>
          <c:w val="0.72001183378089295"/>
          <c:h val="0.116224483764753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4B4B4B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4B4B4B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41783866612046E-2"/>
          <c:y val="3.2128510361732067E-2"/>
          <c:w val="0.91446361112375407"/>
          <c:h val="0.76537655097106527"/>
        </c:manualLayout>
      </c:layout>
      <c:barChart>
        <c:barDir val="col"/>
        <c:grouping val="percentStacked"/>
        <c:varyColors val="0"/>
        <c:ser>
          <c:idx val="0"/>
          <c:order val="0"/>
          <c:tx>
            <c:v>No presentó evidencia de la habilidad</c:v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1. Orientación a resultados</c:v>
              </c:pt>
              <c:pt idx="1">
                <c:v>2. Vocación de servicio</c:v>
              </c:pt>
              <c:pt idx="2">
                <c:v>3. Trabajo en equipo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28-4B36-8278-102FBD7B1B72}"/>
            </c:ext>
          </c:extLst>
        </c:ser>
        <c:ser>
          <c:idx val="1"/>
          <c:order val="1"/>
          <c:tx>
            <c:v>Por encima de lo esperado</c:v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1. Orientación a resultados</c:v>
              </c:pt>
              <c:pt idx="1">
                <c:v>2. Vocación de servicio</c:v>
              </c:pt>
              <c:pt idx="2">
                <c:v>3. Trabajo en equipo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B28-4B36-8278-102FBD7B1B72}"/>
            </c:ext>
          </c:extLst>
        </c:ser>
        <c:ser>
          <c:idx val="2"/>
          <c:order val="2"/>
          <c:tx>
            <c:v>Sobresaliente</c:v>
          </c:tx>
          <c:spPr>
            <a:solidFill>
              <a:srgbClr val="00763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1. Orientación a resultados</c:v>
              </c:pt>
              <c:pt idx="1">
                <c:v>2. Vocación de servicio</c:v>
              </c:pt>
              <c:pt idx="2">
                <c:v>3. Trabajo en equipo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B28-4B36-8278-102FBD7B1B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100"/>
        <c:axId val="924241984"/>
        <c:axId val="924241440"/>
      </c:barChart>
      <c:catAx>
        <c:axId val="92424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24241440"/>
        <c:crosses val="autoZero"/>
        <c:auto val="1"/>
        <c:lblAlgn val="ctr"/>
        <c:lblOffset val="100"/>
        <c:noMultiLvlLbl val="0"/>
      </c:catAx>
      <c:valAx>
        <c:axId val="92424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2424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53924112087145"/>
          <c:y val="0.86934896414876806"/>
          <c:w val="0.72001183378089295"/>
          <c:h val="0.116224483764753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4B4B4B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4B4B4B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17</xdr:row>
      <xdr:rowOff>0</xdr:rowOff>
    </xdr:from>
    <xdr:to>
      <xdr:col>8</xdr:col>
      <xdr:colOff>19050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10</xdr:row>
      <xdr:rowOff>0</xdr:rowOff>
    </xdr:from>
    <xdr:to>
      <xdr:col>8</xdr:col>
      <xdr:colOff>19050</xdr:colOff>
      <xdr:row>10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10</xdr:row>
      <xdr:rowOff>0</xdr:rowOff>
    </xdr:from>
    <xdr:to>
      <xdr:col>8</xdr:col>
      <xdr:colOff>19050</xdr:colOff>
      <xdr:row>10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96CA899B-FE68-49BD-915F-2D80C108E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L17"/>
  <sheetViews>
    <sheetView showGridLines="0" tabSelected="1" workbookViewId="0">
      <selection activeCell="B4" sqref="B4:B5"/>
    </sheetView>
  </sheetViews>
  <sheetFormatPr baseColWidth="10" defaultRowHeight="15" x14ac:dyDescent="0.25"/>
  <cols>
    <col min="1" max="1" width="11.42578125" style="1"/>
    <col min="2" max="2" width="30.28515625" style="1" customWidth="1"/>
    <col min="3" max="3" width="11.42578125" style="1" customWidth="1"/>
    <col min="4" max="4" width="11.42578125" style="4" customWidth="1"/>
    <col min="5" max="6" width="11.42578125" style="1" customWidth="1"/>
    <col min="7" max="7" width="12.7109375" style="1" customWidth="1"/>
    <col min="8" max="8" width="11.42578125" style="1" customWidth="1"/>
    <col min="9" max="9" width="12.7109375" style="1" customWidth="1"/>
    <col min="10" max="10" width="11.42578125" style="1"/>
    <col min="11" max="11" width="4.85546875" style="1" customWidth="1"/>
    <col min="12" max="12" width="5.42578125" style="1" customWidth="1"/>
    <col min="13" max="16384" width="11.42578125" style="1"/>
  </cols>
  <sheetData>
    <row r="2" spans="1:12" x14ac:dyDescent="0.25">
      <c r="B2" s="2" t="s">
        <v>0</v>
      </c>
      <c r="C2" s="3"/>
    </row>
    <row r="3" spans="1:12" x14ac:dyDescent="0.25">
      <c r="B3" s="5" t="s">
        <v>1</v>
      </c>
      <c r="C3" s="4"/>
      <c r="E3" s="4"/>
      <c r="F3" s="4"/>
      <c r="G3" s="4"/>
      <c r="H3" s="4"/>
      <c r="I3" s="4"/>
    </row>
    <row r="4" spans="1:12" x14ac:dyDescent="0.25">
      <c r="B4" s="112" t="s">
        <v>2</v>
      </c>
      <c r="C4" s="112" t="s">
        <v>3</v>
      </c>
      <c r="D4" s="112" t="s">
        <v>4</v>
      </c>
      <c r="E4" s="112" t="s">
        <v>5</v>
      </c>
      <c r="F4" s="113" t="s">
        <v>6</v>
      </c>
      <c r="G4" s="113"/>
      <c r="H4" s="113"/>
      <c r="I4" s="113"/>
      <c r="J4" s="112" t="s">
        <v>7</v>
      </c>
    </row>
    <row r="5" spans="1:12" ht="26.25" x14ac:dyDescent="0.25">
      <c r="A5" s="6"/>
      <c r="B5" s="112"/>
      <c r="C5" s="112"/>
      <c r="D5" s="112"/>
      <c r="E5" s="112"/>
      <c r="F5" s="7" t="s">
        <v>8</v>
      </c>
      <c r="G5" s="7" t="s">
        <v>9</v>
      </c>
      <c r="H5" s="7" t="s">
        <v>10</v>
      </c>
      <c r="I5" s="7" t="s">
        <v>11</v>
      </c>
      <c r="J5" s="112"/>
      <c r="K5" s="8"/>
      <c r="L5" s="8"/>
    </row>
    <row r="6" spans="1:12" x14ac:dyDescent="0.25">
      <c r="A6" s="9"/>
      <c r="B6" s="10" t="s">
        <v>12</v>
      </c>
      <c r="C6" s="11">
        <v>155</v>
      </c>
      <c r="D6" s="11">
        <v>147</v>
      </c>
      <c r="E6" s="12">
        <f>D6/C6</f>
        <v>0.94838709677419353</v>
      </c>
      <c r="F6" s="11">
        <v>131</v>
      </c>
      <c r="G6" s="12">
        <f>F6/D6</f>
        <v>0.891156462585034</v>
      </c>
      <c r="H6" s="11">
        <v>16</v>
      </c>
      <c r="I6" s="12">
        <f>H6/D6</f>
        <v>0.10884353741496598</v>
      </c>
      <c r="J6" s="11">
        <v>8</v>
      </c>
      <c r="K6" s="13"/>
      <c r="L6" s="13"/>
    </row>
    <row r="7" spans="1:12" x14ac:dyDescent="0.25">
      <c r="A7" s="14"/>
      <c r="B7" s="10" t="s">
        <v>13</v>
      </c>
      <c r="C7" s="15">
        <v>1179</v>
      </c>
      <c r="D7" s="15">
        <v>1169</v>
      </c>
      <c r="E7" s="12">
        <f>D7/C7</f>
        <v>0.99151823579304499</v>
      </c>
      <c r="F7" s="15">
        <v>1102</v>
      </c>
      <c r="G7" s="12">
        <f>F7/D7</f>
        <v>0.94268605645851156</v>
      </c>
      <c r="H7" s="15">
        <v>67</v>
      </c>
      <c r="I7" s="12">
        <f>H7/D7</f>
        <v>5.731394354148845E-2</v>
      </c>
      <c r="J7" s="15">
        <v>10</v>
      </c>
      <c r="K7" s="13"/>
      <c r="L7" s="13"/>
    </row>
    <row r="8" spans="1:12" x14ac:dyDescent="0.25">
      <c r="A8" s="16"/>
      <c r="B8" s="17" t="s">
        <v>14</v>
      </c>
      <c r="C8" s="18">
        <f>SUM(C6:C7)</f>
        <v>1334</v>
      </c>
      <c r="D8" s="18">
        <f>SUM(D6:D7)</f>
        <v>1316</v>
      </c>
      <c r="E8" s="19">
        <f>D8/C8</f>
        <v>0.98650674662668669</v>
      </c>
      <c r="F8" s="18">
        <f>SUM(F6:F7)</f>
        <v>1233</v>
      </c>
      <c r="G8" s="19">
        <f>F8/D8</f>
        <v>0.93693009118541037</v>
      </c>
      <c r="H8" s="18">
        <f>SUM(H6:H7)</f>
        <v>83</v>
      </c>
      <c r="I8" s="19">
        <f>H8/D8</f>
        <v>6.3069908814589667E-2</v>
      </c>
      <c r="J8" s="18">
        <f>SUM(J6:J7)</f>
        <v>18</v>
      </c>
    </row>
    <row r="9" spans="1:12" x14ac:dyDescent="0.25">
      <c r="A9" s="16"/>
      <c r="B9" s="20" t="s">
        <v>15</v>
      </c>
      <c r="C9" s="20"/>
      <c r="D9" s="21"/>
    </row>
    <row r="10" spans="1:12" x14ac:dyDescent="0.25">
      <c r="A10" s="16"/>
      <c r="B10" s="20" t="s">
        <v>16</v>
      </c>
      <c r="C10" s="20"/>
      <c r="D10" s="21"/>
    </row>
    <row r="11" spans="1:12" x14ac:dyDescent="0.25">
      <c r="A11" s="16"/>
      <c r="B11" s="20" t="s">
        <v>17</v>
      </c>
      <c r="C11" s="20"/>
      <c r="D11" s="21"/>
    </row>
    <row r="12" spans="1:12" x14ac:dyDescent="0.25">
      <c r="B12" s="20" t="s">
        <v>18</v>
      </c>
      <c r="C12" s="20"/>
    </row>
    <row r="14" spans="1:12" x14ac:dyDescent="0.25">
      <c r="B14" s="22"/>
    </row>
    <row r="15" spans="1:12" x14ac:dyDescent="0.25">
      <c r="B15" s="22"/>
    </row>
    <row r="16" spans="1:12" x14ac:dyDescent="0.25">
      <c r="B16" s="22"/>
    </row>
    <row r="17" spans="2:2" x14ac:dyDescent="0.25">
      <c r="B17" s="23"/>
    </row>
  </sheetData>
  <sheetProtection algorithmName="SHA-512" hashValue="OHP0WAqTZwJBtQc4q6YxcOsyQqA9Qt+EB/ZO5PP+TPcs7ElyhJIHN/y3EkO++r7O1HGWX5qIE6k98Nts1KodrA==" saltValue="RDhGWg87pKVysVXG1CRjSQ==" spinCount="100000" sheet="1" objects="1" scenarios="1"/>
  <mergeCells count="6">
    <mergeCell ref="J4:J5"/>
    <mergeCell ref="B4:B5"/>
    <mergeCell ref="C4:C5"/>
    <mergeCell ref="D4:D5"/>
    <mergeCell ref="E4:E5"/>
    <mergeCell ref="F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U36"/>
  <sheetViews>
    <sheetView showGridLines="0" workbookViewId="0">
      <selection activeCell="B14" sqref="B14"/>
    </sheetView>
  </sheetViews>
  <sheetFormatPr baseColWidth="10" defaultRowHeight="15" x14ac:dyDescent="0.25"/>
  <cols>
    <col min="1" max="1" width="11.42578125" style="29"/>
    <col min="2" max="2" width="17.28515625" style="29" customWidth="1"/>
    <col min="3" max="4" width="12.7109375" style="29" customWidth="1"/>
    <col min="5" max="5" width="12.7109375" style="50" customWidth="1"/>
    <col min="6" max="6" width="12.7109375" style="29" customWidth="1"/>
    <col min="7" max="7" width="12.7109375" style="50" customWidth="1"/>
    <col min="8" max="8" width="12.7109375" style="29" customWidth="1"/>
    <col min="9" max="9" width="12.7109375" style="50" customWidth="1"/>
    <col min="10" max="16384" width="11.42578125" style="29"/>
  </cols>
  <sheetData>
    <row r="2" spans="2:21" x14ac:dyDescent="0.25">
      <c r="B2" s="24" t="s">
        <v>19</v>
      </c>
      <c r="C2" s="25"/>
      <c r="D2" s="26"/>
      <c r="E2" s="27"/>
      <c r="F2" s="28"/>
      <c r="G2" s="27"/>
      <c r="H2" s="28"/>
      <c r="I2" s="27"/>
    </row>
    <row r="3" spans="2:21" x14ac:dyDescent="0.25">
      <c r="B3" s="5" t="s">
        <v>20</v>
      </c>
      <c r="C3" s="30"/>
      <c r="D3" s="31"/>
      <c r="E3" s="32"/>
      <c r="F3" s="33"/>
      <c r="G3" s="32"/>
      <c r="H3" s="33"/>
      <c r="I3" s="32"/>
    </row>
    <row r="4" spans="2:21" ht="15" customHeight="1" x14ac:dyDescent="0.25">
      <c r="B4" s="112" t="s">
        <v>21</v>
      </c>
      <c r="C4" s="112" t="s">
        <v>3</v>
      </c>
      <c r="D4" s="112" t="s">
        <v>4</v>
      </c>
      <c r="E4" s="112" t="s">
        <v>5</v>
      </c>
      <c r="F4" s="113" t="s">
        <v>6</v>
      </c>
      <c r="G4" s="113"/>
      <c r="H4" s="113"/>
      <c r="I4" s="113"/>
      <c r="J4" s="112" t="s">
        <v>7</v>
      </c>
    </row>
    <row r="5" spans="2:21" ht="26.25" x14ac:dyDescent="0.25">
      <c r="B5" s="112"/>
      <c r="C5" s="112"/>
      <c r="D5" s="112"/>
      <c r="E5" s="112"/>
      <c r="F5" s="7" t="s">
        <v>8</v>
      </c>
      <c r="G5" s="7" t="s">
        <v>9</v>
      </c>
      <c r="H5" s="7" t="s">
        <v>10</v>
      </c>
      <c r="I5" s="7" t="s">
        <v>11</v>
      </c>
      <c r="J5" s="112"/>
    </row>
    <row r="6" spans="2:21" ht="15" customHeight="1" x14ac:dyDescent="0.25">
      <c r="B6" s="34" t="s">
        <v>22</v>
      </c>
      <c r="C6" s="35">
        <v>40</v>
      </c>
      <c r="D6" s="36">
        <v>40</v>
      </c>
      <c r="E6" s="37">
        <f>D6/C6</f>
        <v>1</v>
      </c>
      <c r="F6" s="38">
        <v>39</v>
      </c>
      <c r="G6" s="39">
        <f t="shared" ref="G6:G32" si="0">F6/D6</f>
        <v>0.97499999999999998</v>
      </c>
      <c r="H6" s="38">
        <v>1</v>
      </c>
      <c r="I6" s="39">
        <f t="shared" ref="I6:I32" si="1">H6/D6</f>
        <v>2.5000000000000001E-2</v>
      </c>
      <c r="J6" s="36">
        <v>0</v>
      </c>
      <c r="T6" s="40"/>
      <c r="U6" s="40"/>
    </row>
    <row r="7" spans="2:21" ht="15" customHeight="1" x14ac:dyDescent="0.25">
      <c r="B7" s="34" t="s">
        <v>23</v>
      </c>
      <c r="C7" s="35">
        <v>98</v>
      </c>
      <c r="D7" s="36">
        <v>97</v>
      </c>
      <c r="E7" s="37">
        <f>D7/C7</f>
        <v>0.98979591836734693</v>
      </c>
      <c r="F7" s="38">
        <v>91</v>
      </c>
      <c r="G7" s="39">
        <f t="shared" si="0"/>
        <v>0.93814432989690721</v>
      </c>
      <c r="H7" s="38">
        <v>6</v>
      </c>
      <c r="I7" s="39">
        <f t="shared" si="1"/>
        <v>6.1855670103092786E-2</v>
      </c>
      <c r="J7" s="36">
        <v>1</v>
      </c>
      <c r="T7" s="40"/>
      <c r="U7" s="40"/>
    </row>
    <row r="8" spans="2:21" ht="15" customHeight="1" x14ac:dyDescent="0.25">
      <c r="B8" s="34" t="s">
        <v>24</v>
      </c>
      <c r="C8" s="35">
        <v>40</v>
      </c>
      <c r="D8" s="36">
        <v>39</v>
      </c>
      <c r="E8" s="37">
        <f t="shared" ref="E8:E32" si="2">D8/C8</f>
        <v>0.97499999999999998</v>
      </c>
      <c r="F8" s="38">
        <v>35</v>
      </c>
      <c r="G8" s="39">
        <f t="shared" si="0"/>
        <v>0.89743589743589747</v>
      </c>
      <c r="H8" s="38">
        <v>4</v>
      </c>
      <c r="I8" s="39">
        <f t="shared" si="1"/>
        <v>0.10256410256410256</v>
      </c>
      <c r="J8" s="36">
        <v>1</v>
      </c>
      <c r="T8" s="40"/>
      <c r="U8" s="40"/>
    </row>
    <row r="9" spans="2:21" ht="15" customHeight="1" x14ac:dyDescent="0.25">
      <c r="B9" s="34" t="s">
        <v>25</v>
      </c>
      <c r="C9" s="35">
        <v>69</v>
      </c>
      <c r="D9" s="36">
        <v>67</v>
      </c>
      <c r="E9" s="37">
        <f t="shared" si="2"/>
        <v>0.97101449275362317</v>
      </c>
      <c r="F9" s="38">
        <v>67</v>
      </c>
      <c r="G9" s="39">
        <f t="shared" si="0"/>
        <v>1</v>
      </c>
      <c r="H9" s="38">
        <v>0</v>
      </c>
      <c r="I9" s="39">
        <f t="shared" si="1"/>
        <v>0</v>
      </c>
      <c r="J9" s="36">
        <v>2</v>
      </c>
      <c r="T9" s="40"/>
      <c r="U9" s="40"/>
    </row>
    <row r="10" spans="2:21" ht="15" customHeight="1" x14ac:dyDescent="0.25">
      <c r="B10" s="34" t="s">
        <v>26</v>
      </c>
      <c r="C10" s="35">
        <v>45</v>
      </c>
      <c r="D10" s="36">
        <v>45</v>
      </c>
      <c r="E10" s="37">
        <f t="shared" si="2"/>
        <v>1</v>
      </c>
      <c r="F10" s="38">
        <v>45</v>
      </c>
      <c r="G10" s="39">
        <f t="shared" si="0"/>
        <v>1</v>
      </c>
      <c r="H10" s="38">
        <v>0</v>
      </c>
      <c r="I10" s="39">
        <f t="shared" si="1"/>
        <v>0</v>
      </c>
      <c r="J10" s="36">
        <v>0</v>
      </c>
      <c r="T10" s="40"/>
      <c r="U10" s="40"/>
    </row>
    <row r="11" spans="2:21" ht="15" customHeight="1" x14ac:dyDescent="0.25">
      <c r="B11" s="41" t="s">
        <v>27</v>
      </c>
      <c r="C11" s="35">
        <v>116</v>
      </c>
      <c r="D11" s="36">
        <v>116</v>
      </c>
      <c r="E11" s="37">
        <f t="shared" si="2"/>
        <v>1</v>
      </c>
      <c r="F11" s="38">
        <v>113</v>
      </c>
      <c r="G11" s="39">
        <f t="shared" si="0"/>
        <v>0.97413793103448276</v>
      </c>
      <c r="H11" s="38">
        <v>3</v>
      </c>
      <c r="I11" s="39">
        <f t="shared" si="1"/>
        <v>2.5862068965517241E-2</v>
      </c>
      <c r="J11" s="36">
        <v>0</v>
      </c>
      <c r="T11" s="40"/>
      <c r="U11" s="40"/>
    </row>
    <row r="12" spans="2:21" ht="15" customHeight="1" x14ac:dyDescent="0.25">
      <c r="B12" s="34" t="s">
        <v>28</v>
      </c>
      <c r="C12" s="35">
        <v>17</v>
      </c>
      <c r="D12" s="36">
        <v>17</v>
      </c>
      <c r="E12" s="37">
        <f t="shared" si="2"/>
        <v>1</v>
      </c>
      <c r="F12" s="38">
        <v>17</v>
      </c>
      <c r="G12" s="39">
        <f t="shared" si="0"/>
        <v>1</v>
      </c>
      <c r="H12" s="38">
        <v>0</v>
      </c>
      <c r="I12" s="39">
        <f t="shared" si="1"/>
        <v>0</v>
      </c>
      <c r="J12" s="36">
        <v>0</v>
      </c>
      <c r="T12" s="40"/>
      <c r="U12" s="40"/>
    </row>
    <row r="13" spans="2:21" ht="15" customHeight="1" x14ac:dyDescent="0.25">
      <c r="B13" s="34" t="s">
        <v>29</v>
      </c>
      <c r="C13" s="35">
        <v>81</v>
      </c>
      <c r="D13" s="36">
        <v>80</v>
      </c>
      <c r="E13" s="37">
        <f t="shared" si="2"/>
        <v>0.98765432098765427</v>
      </c>
      <c r="F13" s="38">
        <v>73</v>
      </c>
      <c r="G13" s="39">
        <f t="shared" si="0"/>
        <v>0.91249999999999998</v>
      </c>
      <c r="H13" s="38">
        <v>7</v>
      </c>
      <c r="I13" s="39">
        <f t="shared" si="1"/>
        <v>8.7499999999999994E-2</v>
      </c>
      <c r="J13" s="36">
        <v>1</v>
      </c>
      <c r="T13" s="40"/>
      <c r="U13" s="40"/>
    </row>
    <row r="14" spans="2:21" x14ac:dyDescent="0.25">
      <c r="B14" s="34" t="s">
        <v>30</v>
      </c>
      <c r="C14" s="35">
        <v>48</v>
      </c>
      <c r="D14" s="36">
        <v>47</v>
      </c>
      <c r="E14" s="37">
        <f t="shared" si="2"/>
        <v>0.97916666666666663</v>
      </c>
      <c r="F14" s="38">
        <v>42</v>
      </c>
      <c r="G14" s="39">
        <f t="shared" si="0"/>
        <v>0.8936170212765957</v>
      </c>
      <c r="H14" s="38">
        <v>5</v>
      </c>
      <c r="I14" s="39">
        <f t="shared" si="1"/>
        <v>0.10638297872340426</v>
      </c>
      <c r="J14" s="36">
        <v>1</v>
      </c>
    </row>
    <row r="15" spans="2:21" ht="15" customHeight="1" x14ac:dyDescent="0.25">
      <c r="B15" s="34" t="s">
        <v>31</v>
      </c>
      <c r="C15" s="35">
        <v>44</v>
      </c>
      <c r="D15" s="36">
        <v>42</v>
      </c>
      <c r="E15" s="37">
        <f t="shared" si="2"/>
        <v>0.95454545454545459</v>
      </c>
      <c r="F15" s="38">
        <v>39</v>
      </c>
      <c r="G15" s="39">
        <f t="shared" si="0"/>
        <v>0.9285714285714286</v>
      </c>
      <c r="H15" s="38">
        <v>3</v>
      </c>
      <c r="I15" s="39">
        <f t="shared" si="1"/>
        <v>7.1428571428571425E-2</v>
      </c>
      <c r="J15" s="36">
        <v>2</v>
      </c>
    </row>
    <row r="16" spans="2:21" ht="15" customHeight="1" x14ac:dyDescent="0.25">
      <c r="B16" s="34" t="s">
        <v>32</v>
      </c>
      <c r="C16" s="35">
        <v>48</v>
      </c>
      <c r="D16" s="36">
        <v>48</v>
      </c>
      <c r="E16" s="37">
        <f t="shared" si="2"/>
        <v>1</v>
      </c>
      <c r="F16" s="38">
        <v>43</v>
      </c>
      <c r="G16" s="39">
        <f t="shared" si="0"/>
        <v>0.89583333333333337</v>
      </c>
      <c r="H16" s="38">
        <v>5</v>
      </c>
      <c r="I16" s="39">
        <f t="shared" si="1"/>
        <v>0.10416666666666667</v>
      </c>
      <c r="J16" s="36">
        <v>0</v>
      </c>
    </row>
    <row r="17" spans="2:10" ht="15" customHeight="1" x14ac:dyDescent="0.25">
      <c r="B17" s="34" t="s">
        <v>33</v>
      </c>
      <c r="C17" s="35">
        <v>86</v>
      </c>
      <c r="D17" s="36">
        <v>83</v>
      </c>
      <c r="E17" s="37">
        <f t="shared" si="2"/>
        <v>0.96511627906976749</v>
      </c>
      <c r="F17" s="38">
        <v>68</v>
      </c>
      <c r="G17" s="39">
        <f t="shared" si="0"/>
        <v>0.81927710843373491</v>
      </c>
      <c r="H17" s="38">
        <v>15</v>
      </c>
      <c r="I17" s="39">
        <f t="shared" si="1"/>
        <v>0.18072289156626506</v>
      </c>
      <c r="J17" s="36">
        <v>3</v>
      </c>
    </row>
    <row r="18" spans="2:10" ht="15" customHeight="1" x14ac:dyDescent="0.25">
      <c r="B18" s="34" t="s">
        <v>34</v>
      </c>
      <c r="C18" s="35">
        <v>86</v>
      </c>
      <c r="D18" s="36">
        <v>86</v>
      </c>
      <c r="E18" s="37">
        <f t="shared" si="2"/>
        <v>1</v>
      </c>
      <c r="F18" s="38">
        <v>83</v>
      </c>
      <c r="G18" s="39">
        <f t="shared" si="0"/>
        <v>0.96511627906976749</v>
      </c>
      <c r="H18" s="38">
        <v>3</v>
      </c>
      <c r="I18" s="39">
        <f t="shared" si="1"/>
        <v>3.4883720930232558E-2</v>
      </c>
      <c r="J18" s="36">
        <v>0</v>
      </c>
    </row>
    <row r="19" spans="2:10" ht="15" customHeight="1" x14ac:dyDescent="0.25">
      <c r="B19" s="34" t="s">
        <v>35</v>
      </c>
      <c r="C19" s="35">
        <v>32</v>
      </c>
      <c r="D19" s="36">
        <v>32</v>
      </c>
      <c r="E19" s="37">
        <f t="shared" si="2"/>
        <v>1</v>
      </c>
      <c r="F19" s="38">
        <v>32</v>
      </c>
      <c r="G19" s="39">
        <f t="shared" si="0"/>
        <v>1</v>
      </c>
      <c r="H19" s="38">
        <v>0</v>
      </c>
      <c r="I19" s="39">
        <f t="shared" si="1"/>
        <v>0</v>
      </c>
      <c r="J19" s="36">
        <v>0</v>
      </c>
    </row>
    <row r="20" spans="2:10" x14ac:dyDescent="0.25">
      <c r="B20" s="34" t="s">
        <v>36</v>
      </c>
      <c r="C20" s="35">
        <v>103</v>
      </c>
      <c r="D20" s="36">
        <v>103</v>
      </c>
      <c r="E20" s="37">
        <f t="shared" si="2"/>
        <v>1</v>
      </c>
      <c r="F20" s="38">
        <v>91</v>
      </c>
      <c r="G20" s="39">
        <f t="shared" si="0"/>
        <v>0.88349514563106801</v>
      </c>
      <c r="H20" s="38">
        <v>12</v>
      </c>
      <c r="I20" s="39">
        <f t="shared" si="1"/>
        <v>0.11650485436893204</v>
      </c>
      <c r="J20" s="36">
        <v>0</v>
      </c>
    </row>
    <row r="21" spans="2:10" x14ac:dyDescent="0.25">
      <c r="B21" s="34" t="s">
        <v>37</v>
      </c>
      <c r="C21" s="35">
        <v>63</v>
      </c>
      <c r="D21" s="36">
        <v>62</v>
      </c>
      <c r="E21" s="37">
        <f t="shared" si="2"/>
        <v>0.98412698412698407</v>
      </c>
      <c r="F21" s="38">
        <v>62</v>
      </c>
      <c r="G21" s="39">
        <f t="shared" si="0"/>
        <v>1</v>
      </c>
      <c r="H21" s="38">
        <v>0</v>
      </c>
      <c r="I21" s="39">
        <f t="shared" si="1"/>
        <v>0</v>
      </c>
      <c r="J21" s="36">
        <v>1</v>
      </c>
    </row>
    <row r="22" spans="2:10" ht="15" customHeight="1" x14ac:dyDescent="0.25">
      <c r="B22" s="34" t="s">
        <v>38</v>
      </c>
      <c r="C22" s="35">
        <v>19</v>
      </c>
      <c r="D22" s="36">
        <v>19</v>
      </c>
      <c r="E22" s="37">
        <f t="shared" si="2"/>
        <v>1</v>
      </c>
      <c r="F22" s="38">
        <v>15</v>
      </c>
      <c r="G22" s="39">
        <f t="shared" si="0"/>
        <v>0.78947368421052633</v>
      </c>
      <c r="H22" s="38">
        <v>4</v>
      </c>
      <c r="I22" s="39">
        <f t="shared" si="1"/>
        <v>0.21052631578947367</v>
      </c>
      <c r="J22" s="36">
        <v>0</v>
      </c>
    </row>
    <row r="23" spans="2:10" x14ac:dyDescent="0.25">
      <c r="B23" s="34" t="s">
        <v>39</v>
      </c>
      <c r="C23" s="35">
        <v>7</v>
      </c>
      <c r="D23" s="36">
        <v>6</v>
      </c>
      <c r="E23" s="37">
        <f t="shared" si="2"/>
        <v>0.8571428571428571</v>
      </c>
      <c r="F23" s="38">
        <v>6</v>
      </c>
      <c r="G23" s="39">
        <f t="shared" si="0"/>
        <v>1</v>
      </c>
      <c r="H23" s="38">
        <v>0</v>
      </c>
      <c r="I23" s="39">
        <f t="shared" si="1"/>
        <v>0</v>
      </c>
      <c r="J23" s="36">
        <v>1</v>
      </c>
    </row>
    <row r="24" spans="2:10" ht="15" customHeight="1" x14ac:dyDescent="0.25">
      <c r="B24" s="34" t="s">
        <v>40</v>
      </c>
      <c r="C24" s="35">
        <v>24</v>
      </c>
      <c r="D24" s="36">
        <v>24</v>
      </c>
      <c r="E24" s="37">
        <f t="shared" si="2"/>
        <v>1</v>
      </c>
      <c r="F24" s="38">
        <v>23</v>
      </c>
      <c r="G24" s="39">
        <f t="shared" si="0"/>
        <v>0.95833333333333337</v>
      </c>
      <c r="H24" s="38">
        <v>1</v>
      </c>
      <c r="I24" s="39">
        <f t="shared" si="1"/>
        <v>4.1666666666666664E-2</v>
      </c>
      <c r="J24" s="36">
        <v>0</v>
      </c>
    </row>
    <row r="25" spans="2:10" ht="15" customHeight="1" x14ac:dyDescent="0.25">
      <c r="B25" s="34" t="s">
        <v>41</v>
      </c>
      <c r="C25" s="35">
        <v>23</v>
      </c>
      <c r="D25" s="36">
        <v>23</v>
      </c>
      <c r="E25" s="37">
        <f t="shared" si="2"/>
        <v>1</v>
      </c>
      <c r="F25" s="38">
        <v>22</v>
      </c>
      <c r="G25" s="39">
        <f t="shared" si="0"/>
        <v>0.95652173913043481</v>
      </c>
      <c r="H25" s="38">
        <v>1</v>
      </c>
      <c r="I25" s="39">
        <f t="shared" si="1"/>
        <v>4.3478260869565216E-2</v>
      </c>
      <c r="J25" s="36">
        <v>0</v>
      </c>
    </row>
    <row r="26" spans="2:10" ht="15" customHeight="1" x14ac:dyDescent="0.25">
      <c r="B26" s="34" t="s">
        <v>42</v>
      </c>
      <c r="C26" s="35">
        <v>85</v>
      </c>
      <c r="D26" s="36">
        <v>84</v>
      </c>
      <c r="E26" s="37">
        <f t="shared" si="2"/>
        <v>0.9882352941176471</v>
      </c>
      <c r="F26" s="38">
        <v>84</v>
      </c>
      <c r="G26" s="39">
        <f t="shared" si="0"/>
        <v>1</v>
      </c>
      <c r="H26" s="38">
        <v>0</v>
      </c>
      <c r="I26" s="39">
        <f t="shared" si="1"/>
        <v>0</v>
      </c>
      <c r="J26" s="36">
        <v>1</v>
      </c>
    </row>
    <row r="27" spans="2:10" ht="15" customHeight="1" x14ac:dyDescent="0.25">
      <c r="B27" s="34" t="s">
        <v>43</v>
      </c>
      <c r="C27" s="35">
        <v>60</v>
      </c>
      <c r="D27" s="36">
        <v>60</v>
      </c>
      <c r="E27" s="37">
        <f t="shared" si="2"/>
        <v>1</v>
      </c>
      <c r="F27" s="38">
        <v>54</v>
      </c>
      <c r="G27" s="39">
        <f t="shared" si="0"/>
        <v>0.9</v>
      </c>
      <c r="H27" s="38">
        <v>6</v>
      </c>
      <c r="I27" s="39">
        <f t="shared" si="1"/>
        <v>0.1</v>
      </c>
      <c r="J27" s="36">
        <v>0</v>
      </c>
    </row>
    <row r="28" spans="2:10" ht="15" customHeight="1" x14ac:dyDescent="0.25">
      <c r="B28" s="34" t="s">
        <v>44</v>
      </c>
      <c r="C28" s="35">
        <v>46</v>
      </c>
      <c r="D28" s="36">
        <v>46</v>
      </c>
      <c r="E28" s="37">
        <f t="shared" si="2"/>
        <v>1</v>
      </c>
      <c r="F28" s="38">
        <v>41</v>
      </c>
      <c r="G28" s="39">
        <f t="shared" si="0"/>
        <v>0.89130434782608692</v>
      </c>
      <c r="H28" s="38">
        <v>5</v>
      </c>
      <c r="I28" s="39">
        <f t="shared" si="1"/>
        <v>0.10869565217391304</v>
      </c>
      <c r="J28" s="36">
        <v>0</v>
      </c>
    </row>
    <row r="29" spans="2:10" ht="15" customHeight="1" x14ac:dyDescent="0.25">
      <c r="B29" s="34" t="s">
        <v>45</v>
      </c>
      <c r="C29" s="35">
        <v>25</v>
      </c>
      <c r="D29" s="36">
        <v>22</v>
      </c>
      <c r="E29" s="37">
        <f t="shared" si="2"/>
        <v>0.88</v>
      </c>
      <c r="F29" s="38">
        <v>20</v>
      </c>
      <c r="G29" s="39">
        <f t="shared" si="0"/>
        <v>0.90909090909090906</v>
      </c>
      <c r="H29" s="38">
        <v>2</v>
      </c>
      <c r="I29" s="39">
        <f t="shared" si="1"/>
        <v>9.0909090909090912E-2</v>
      </c>
      <c r="J29" s="36">
        <v>3</v>
      </c>
    </row>
    <row r="30" spans="2:10" ht="15" customHeight="1" x14ac:dyDescent="0.25">
      <c r="B30" s="34" t="s">
        <v>46</v>
      </c>
      <c r="C30" s="35">
        <v>7</v>
      </c>
      <c r="D30" s="36">
        <v>7</v>
      </c>
      <c r="E30" s="37">
        <f t="shared" si="2"/>
        <v>1</v>
      </c>
      <c r="F30" s="38">
        <v>7</v>
      </c>
      <c r="G30" s="39">
        <f t="shared" si="0"/>
        <v>1</v>
      </c>
      <c r="H30" s="38">
        <v>0</v>
      </c>
      <c r="I30" s="39">
        <f t="shared" si="1"/>
        <v>0</v>
      </c>
      <c r="J30" s="36">
        <v>0</v>
      </c>
    </row>
    <row r="31" spans="2:10" ht="15" customHeight="1" x14ac:dyDescent="0.25">
      <c r="B31" s="34" t="s">
        <v>47</v>
      </c>
      <c r="C31" s="35">
        <v>22</v>
      </c>
      <c r="D31" s="36">
        <v>21</v>
      </c>
      <c r="E31" s="37">
        <f t="shared" si="2"/>
        <v>0.95454545454545459</v>
      </c>
      <c r="F31" s="38">
        <v>21</v>
      </c>
      <c r="G31" s="39">
        <f t="shared" si="0"/>
        <v>1</v>
      </c>
      <c r="H31" s="38">
        <v>0</v>
      </c>
      <c r="I31" s="39">
        <f t="shared" si="1"/>
        <v>0</v>
      </c>
      <c r="J31" s="36">
        <v>1</v>
      </c>
    </row>
    <row r="32" spans="2:10" x14ac:dyDescent="0.25">
      <c r="B32" s="42" t="s">
        <v>14</v>
      </c>
      <c r="C32" s="43">
        <f>SUM(C6:C31)</f>
        <v>1334</v>
      </c>
      <c r="D32" s="44">
        <f>SUM(D6:D31)</f>
        <v>1316</v>
      </c>
      <c r="E32" s="45">
        <f t="shared" si="2"/>
        <v>0.98650674662668669</v>
      </c>
      <c r="F32" s="44">
        <f>SUM(F6:F31)</f>
        <v>1233</v>
      </c>
      <c r="G32" s="46">
        <f t="shared" si="0"/>
        <v>0.93693009118541037</v>
      </c>
      <c r="H32" s="44">
        <f>SUM(H6:H31)</f>
        <v>83</v>
      </c>
      <c r="I32" s="46">
        <f t="shared" si="1"/>
        <v>6.3069908814589667E-2</v>
      </c>
      <c r="J32" s="44">
        <f>SUM(J6:J31)</f>
        <v>18</v>
      </c>
    </row>
    <row r="33" spans="2:12" x14ac:dyDescent="0.25">
      <c r="B33" s="20" t="s">
        <v>16</v>
      </c>
      <c r="C33" s="47"/>
      <c r="D33" s="48"/>
      <c r="E33" s="49"/>
      <c r="F33" s="48"/>
      <c r="G33" s="49"/>
      <c r="H33" s="48"/>
      <c r="L33" s="51"/>
    </row>
    <row r="34" spans="2:12" x14ac:dyDescent="0.25">
      <c r="B34" s="20" t="s">
        <v>17</v>
      </c>
      <c r="C34" s="52"/>
      <c r="D34" s="28"/>
      <c r="E34" s="27"/>
      <c r="F34" s="28"/>
      <c r="G34" s="27"/>
      <c r="H34" s="28"/>
    </row>
    <row r="35" spans="2:12" x14ac:dyDescent="0.25">
      <c r="B35" s="20" t="s">
        <v>18</v>
      </c>
      <c r="C35" s="53"/>
      <c r="D35" s="54"/>
      <c r="E35" s="55"/>
      <c r="F35" s="54"/>
      <c r="G35" s="55"/>
      <c r="H35" s="54"/>
    </row>
    <row r="36" spans="2:12" x14ac:dyDescent="0.25">
      <c r="J36" s="51"/>
    </row>
  </sheetData>
  <sheetProtection algorithmName="SHA-512" hashValue="DSla4B9LwnXMCGQK56LmI3WXy781QXqLFte1toL3Soj+YSsfUW25lpmXbUBwh+TcdSYfbKo4FlPas1KcQ17+9w==" saltValue="GW8lAfnUIauLaKx9OaJtZg==" spinCount="100000" sheet="1" objects="1" scenarios="1"/>
  <mergeCells count="6">
    <mergeCell ref="J4:J5"/>
    <mergeCell ref="B4:B5"/>
    <mergeCell ref="C4:C5"/>
    <mergeCell ref="D4:D5"/>
    <mergeCell ref="E4:E5"/>
    <mergeCell ref="F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Q17"/>
  <sheetViews>
    <sheetView showGridLines="0" zoomScaleNormal="100" workbookViewId="0">
      <selection activeCell="B14" sqref="B14"/>
    </sheetView>
  </sheetViews>
  <sheetFormatPr baseColWidth="10" defaultRowHeight="15" x14ac:dyDescent="0.25"/>
  <cols>
    <col min="1" max="1" width="11.42578125" style="29"/>
    <col min="2" max="2" width="33.7109375" style="29" customWidth="1"/>
    <col min="3" max="7" width="13.7109375" style="29" customWidth="1"/>
    <col min="8" max="10" width="11.42578125" style="29"/>
    <col min="11" max="11" width="6.28515625" style="29" customWidth="1"/>
    <col min="12" max="12" width="5.42578125" style="29" customWidth="1"/>
    <col min="13" max="16384" width="11.42578125" style="29"/>
  </cols>
  <sheetData>
    <row r="2" spans="2:17" x14ac:dyDescent="0.25">
      <c r="B2" s="56" t="s">
        <v>48</v>
      </c>
      <c r="C2" s="57"/>
      <c r="D2" s="57"/>
      <c r="E2" s="57"/>
      <c r="F2" s="57"/>
      <c r="G2" s="57"/>
    </row>
    <row r="3" spans="2:17" ht="15" customHeight="1" x14ac:dyDescent="0.25">
      <c r="B3" s="58" t="s">
        <v>49</v>
      </c>
      <c r="C3" s="33"/>
      <c r="D3" s="33"/>
      <c r="E3" s="33"/>
      <c r="F3" s="33"/>
      <c r="G3" s="33"/>
    </row>
    <row r="4" spans="2:17" ht="15" customHeight="1" x14ac:dyDescent="0.25">
      <c r="B4" s="112" t="s">
        <v>2</v>
      </c>
      <c r="C4" s="112" t="s">
        <v>50</v>
      </c>
      <c r="D4" s="112"/>
      <c r="E4" s="112"/>
      <c r="F4" s="112"/>
      <c r="G4" s="112" t="s">
        <v>51</v>
      </c>
    </row>
    <row r="5" spans="2:17" ht="66" customHeight="1" x14ac:dyDescent="0.25">
      <c r="B5" s="112"/>
      <c r="C5" s="59" t="s">
        <v>52</v>
      </c>
      <c r="D5" s="7" t="s">
        <v>53</v>
      </c>
      <c r="E5" s="7" t="s">
        <v>54</v>
      </c>
      <c r="F5" s="7" t="s">
        <v>55</v>
      </c>
      <c r="G5" s="112"/>
      <c r="K5" s="60"/>
      <c r="L5" s="61"/>
      <c r="M5" s="61"/>
    </row>
    <row r="6" spans="2:17" x14ac:dyDescent="0.25">
      <c r="B6" s="10" t="s">
        <v>12</v>
      </c>
      <c r="C6" s="35">
        <v>15</v>
      </c>
      <c r="D6" s="35">
        <v>3</v>
      </c>
      <c r="E6" s="35">
        <v>0</v>
      </c>
      <c r="F6" s="35">
        <v>0</v>
      </c>
      <c r="G6" s="62">
        <v>16</v>
      </c>
      <c r="J6" s="61"/>
      <c r="K6" s="63"/>
      <c r="L6" s="63"/>
      <c r="M6" s="61"/>
      <c r="N6" s="61"/>
      <c r="O6" s="61"/>
      <c r="P6" s="61"/>
      <c r="Q6" s="64"/>
    </row>
    <row r="7" spans="2:17" x14ac:dyDescent="0.25">
      <c r="B7" s="10" t="s">
        <v>13</v>
      </c>
      <c r="C7" s="35">
        <v>54</v>
      </c>
      <c r="D7" s="35">
        <v>30</v>
      </c>
      <c r="E7" s="35">
        <v>4</v>
      </c>
      <c r="F7" s="35">
        <v>4</v>
      </c>
      <c r="G7" s="62">
        <v>67</v>
      </c>
      <c r="J7" s="61"/>
      <c r="K7" s="63"/>
      <c r="L7" s="63"/>
      <c r="M7" s="61"/>
      <c r="N7" s="61"/>
      <c r="O7" s="61"/>
      <c r="P7" s="61"/>
      <c r="Q7" s="64"/>
    </row>
    <row r="8" spans="2:17" x14ac:dyDescent="0.25">
      <c r="B8" s="42" t="s">
        <v>14</v>
      </c>
      <c r="C8" s="43">
        <f>SUM(C6:C7)</f>
        <v>69</v>
      </c>
      <c r="D8" s="43">
        <f>SUM(D6:D7)</f>
        <v>33</v>
      </c>
      <c r="E8" s="43">
        <f>SUM(E6:E7)</f>
        <v>4</v>
      </c>
      <c r="F8" s="43">
        <f>SUM(F6:F7)</f>
        <v>4</v>
      </c>
      <c r="G8" s="65">
        <f>SUM(G6:G7)</f>
        <v>83</v>
      </c>
    </row>
    <row r="9" spans="2:17" x14ac:dyDescent="0.25">
      <c r="B9" s="66" t="s">
        <v>56</v>
      </c>
      <c r="C9" s="48"/>
      <c r="D9" s="48"/>
      <c r="E9" s="48"/>
      <c r="F9" s="48"/>
    </row>
    <row r="10" spans="2:17" ht="15" customHeight="1" x14ac:dyDescent="0.25">
      <c r="B10" s="66" t="s">
        <v>57</v>
      </c>
      <c r="C10" s="67"/>
      <c r="D10" s="67"/>
      <c r="E10" s="67"/>
      <c r="F10" s="67"/>
    </row>
    <row r="11" spans="2:17" x14ac:dyDescent="0.25">
      <c r="B11" s="20" t="s">
        <v>18</v>
      </c>
      <c r="C11" s="54"/>
      <c r="D11" s="54"/>
      <c r="E11" s="54"/>
      <c r="F11" s="54"/>
      <c r="G11" s="67"/>
      <c r="H11" s="67"/>
    </row>
    <row r="12" spans="2:17" x14ac:dyDescent="0.25">
      <c r="B12" s="67"/>
      <c r="C12" s="67"/>
      <c r="D12" s="67"/>
      <c r="E12" s="67"/>
      <c r="F12" s="67"/>
    </row>
    <row r="13" spans="2:17" x14ac:dyDescent="0.25">
      <c r="B13" s="68"/>
      <c r="C13" s="68"/>
      <c r="D13" s="68"/>
      <c r="E13" s="68"/>
      <c r="F13" s="68"/>
      <c r="G13" s="68"/>
      <c r="J13" s="69"/>
      <c r="K13" s="70"/>
      <c r="L13" s="70"/>
      <c r="M13" s="70"/>
      <c r="N13" s="70"/>
      <c r="O13" s="70"/>
      <c r="P13" s="70"/>
    </row>
    <row r="14" spans="2:17" x14ac:dyDescent="0.25">
      <c r="B14" s="68"/>
      <c r="C14" s="68"/>
      <c r="D14" s="68"/>
      <c r="E14" s="68"/>
      <c r="F14" s="68"/>
      <c r="G14" s="68"/>
      <c r="J14" s="71"/>
      <c r="K14" s="72"/>
      <c r="L14" s="72"/>
      <c r="M14" s="72"/>
      <c r="N14" s="72"/>
      <c r="O14" s="72"/>
      <c r="P14" s="72"/>
    </row>
    <row r="15" spans="2:17" x14ac:dyDescent="0.25">
      <c r="B15" s="23"/>
      <c r="C15" s="68"/>
      <c r="D15" s="68"/>
      <c r="E15" s="68"/>
      <c r="F15" s="68"/>
      <c r="G15" s="68"/>
      <c r="J15" s="71"/>
      <c r="K15" s="72"/>
      <c r="L15" s="72"/>
      <c r="M15" s="72"/>
      <c r="N15" s="72"/>
      <c r="O15" s="72"/>
      <c r="P15" s="72"/>
    </row>
    <row r="16" spans="2:17" x14ac:dyDescent="0.25">
      <c r="J16" s="71"/>
      <c r="K16" s="72"/>
      <c r="L16" s="72"/>
      <c r="M16" s="72"/>
      <c r="N16" s="72"/>
      <c r="O16" s="72"/>
      <c r="P16" s="72"/>
    </row>
    <row r="17" spans="10:16" x14ac:dyDescent="0.25">
      <c r="J17" s="69"/>
      <c r="K17" s="72"/>
      <c r="L17" s="72"/>
      <c r="M17" s="69"/>
      <c r="N17" s="69"/>
      <c r="O17" s="69"/>
      <c r="P17" s="69"/>
    </row>
  </sheetData>
  <sheetProtection algorithmName="SHA-512" hashValue="Zej47gDRbBwVxOpNdMo5YLOOKOrEiQRKS2T1X2JsEFzoPR+o4pXgHEysWMoyQwddv7WHRIb/Wi306zEvmi3etQ==" saltValue="/gEAfXp+dgQpRgN8r2+dWw==" spinCount="100000" sheet="1" objects="1" scenarios="1"/>
  <mergeCells count="3">
    <mergeCell ref="B4:B5"/>
    <mergeCell ref="C4:F4"/>
    <mergeCell ref="G4:G5"/>
  </mergeCells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M32"/>
  <sheetViews>
    <sheetView showGridLines="0" workbookViewId="0">
      <selection activeCell="B14" sqref="B14"/>
    </sheetView>
  </sheetViews>
  <sheetFormatPr baseColWidth="10" defaultRowHeight="15" x14ac:dyDescent="0.25"/>
  <cols>
    <col min="1" max="1" width="11.42578125" style="29"/>
    <col min="2" max="2" width="17.7109375" style="29" customWidth="1"/>
    <col min="3" max="6" width="13.7109375" style="29" customWidth="1"/>
    <col min="7" max="7" width="13.140625" style="29" customWidth="1"/>
    <col min="8" max="8" width="11.42578125" style="29"/>
    <col min="9" max="13" width="11.42578125" style="51"/>
    <col min="14" max="16384" width="11.42578125" style="29"/>
  </cols>
  <sheetData>
    <row r="2" spans="2:13" x14ac:dyDescent="0.25">
      <c r="B2" s="56" t="s">
        <v>58</v>
      </c>
      <c r="C2" s="57"/>
      <c r="D2" s="57"/>
      <c r="E2" s="57"/>
      <c r="F2" s="57"/>
      <c r="G2" s="57"/>
    </row>
    <row r="3" spans="2:13" s="74" customFormat="1" x14ac:dyDescent="0.25">
      <c r="B3" s="58" t="s">
        <v>59</v>
      </c>
      <c r="C3" s="73"/>
      <c r="D3" s="73"/>
      <c r="E3" s="73"/>
      <c r="F3" s="73"/>
      <c r="G3" s="73"/>
      <c r="I3" s="75"/>
      <c r="J3" s="75"/>
      <c r="K3" s="75"/>
      <c r="L3" s="75"/>
      <c r="M3" s="75"/>
    </row>
    <row r="4" spans="2:13" ht="15" customHeight="1" x14ac:dyDescent="0.25">
      <c r="B4" s="112" t="s">
        <v>21</v>
      </c>
      <c r="C4" s="112" t="s">
        <v>50</v>
      </c>
      <c r="D4" s="112"/>
      <c r="E4" s="112"/>
      <c r="F4" s="112"/>
      <c r="G4" s="112" t="s">
        <v>51</v>
      </c>
    </row>
    <row r="5" spans="2:13" ht="60" x14ac:dyDescent="0.25">
      <c r="B5" s="114"/>
      <c r="C5" s="59" t="s">
        <v>52</v>
      </c>
      <c r="D5" s="7" t="s">
        <v>53</v>
      </c>
      <c r="E5" s="7" t="s">
        <v>54</v>
      </c>
      <c r="F5" s="7" t="s">
        <v>55</v>
      </c>
      <c r="G5" s="112"/>
      <c r="H5" s="76"/>
      <c r="I5" s="77"/>
    </row>
    <row r="6" spans="2:13" x14ac:dyDescent="0.25">
      <c r="B6" s="34" t="s">
        <v>22</v>
      </c>
      <c r="C6" s="78">
        <v>1</v>
      </c>
      <c r="D6" s="78">
        <v>1</v>
      </c>
      <c r="E6" s="79">
        <v>0</v>
      </c>
      <c r="F6" s="78">
        <v>1</v>
      </c>
      <c r="G6" s="78">
        <v>1</v>
      </c>
      <c r="H6" s="51"/>
    </row>
    <row r="7" spans="2:13" x14ac:dyDescent="0.25">
      <c r="B7" s="34" t="s">
        <v>23</v>
      </c>
      <c r="C7" s="78">
        <v>4</v>
      </c>
      <c r="D7" s="78">
        <v>4</v>
      </c>
      <c r="E7" s="79">
        <v>0</v>
      </c>
      <c r="F7" s="78">
        <v>0</v>
      </c>
      <c r="G7" s="78">
        <v>6</v>
      </c>
      <c r="H7" s="51"/>
    </row>
    <row r="8" spans="2:13" x14ac:dyDescent="0.25">
      <c r="B8" s="34" t="s">
        <v>24</v>
      </c>
      <c r="C8" s="78">
        <v>4</v>
      </c>
      <c r="D8" s="78">
        <v>0</v>
      </c>
      <c r="E8" s="79">
        <v>0</v>
      </c>
      <c r="F8" s="78">
        <v>0</v>
      </c>
      <c r="G8" s="78">
        <v>4</v>
      </c>
      <c r="H8" s="51"/>
    </row>
    <row r="9" spans="2:13" x14ac:dyDescent="0.25">
      <c r="B9" s="41" t="s">
        <v>27</v>
      </c>
      <c r="C9" s="78">
        <v>3</v>
      </c>
      <c r="D9" s="78">
        <v>2</v>
      </c>
      <c r="E9" s="79">
        <v>0</v>
      </c>
      <c r="F9" s="78">
        <v>0</v>
      </c>
      <c r="G9" s="78">
        <v>3</v>
      </c>
      <c r="H9" s="51"/>
    </row>
    <row r="10" spans="2:13" x14ac:dyDescent="0.25">
      <c r="B10" s="34" t="s">
        <v>29</v>
      </c>
      <c r="C10" s="78">
        <v>7</v>
      </c>
      <c r="D10" s="78">
        <v>0</v>
      </c>
      <c r="E10" s="79">
        <v>0</v>
      </c>
      <c r="F10" s="78">
        <v>0</v>
      </c>
      <c r="G10" s="78">
        <v>7</v>
      </c>
      <c r="H10" s="51"/>
    </row>
    <row r="11" spans="2:13" x14ac:dyDescent="0.25">
      <c r="B11" s="34" t="s">
        <v>30</v>
      </c>
      <c r="C11" s="78">
        <v>4</v>
      </c>
      <c r="D11" s="78">
        <v>3</v>
      </c>
      <c r="E11" s="79">
        <v>1</v>
      </c>
      <c r="F11" s="78">
        <v>0</v>
      </c>
      <c r="G11" s="78">
        <v>5</v>
      </c>
      <c r="H11" s="51"/>
    </row>
    <row r="12" spans="2:13" x14ac:dyDescent="0.25">
      <c r="B12" s="34" t="s">
        <v>31</v>
      </c>
      <c r="C12" s="78">
        <v>3</v>
      </c>
      <c r="D12" s="78">
        <v>0</v>
      </c>
      <c r="E12" s="79">
        <v>0</v>
      </c>
      <c r="F12" s="78">
        <v>0</v>
      </c>
      <c r="G12" s="78">
        <v>3</v>
      </c>
      <c r="H12" s="51"/>
    </row>
    <row r="13" spans="2:13" x14ac:dyDescent="0.25">
      <c r="B13" s="34" t="s">
        <v>32</v>
      </c>
      <c r="C13" s="78">
        <v>2</v>
      </c>
      <c r="D13" s="78">
        <v>4</v>
      </c>
      <c r="E13" s="79">
        <v>0</v>
      </c>
      <c r="F13" s="78">
        <v>1</v>
      </c>
      <c r="G13" s="78">
        <v>5</v>
      </c>
      <c r="H13" s="51"/>
    </row>
    <row r="14" spans="2:13" x14ac:dyDescent="0.25">
      <c r="B14" s="34" t="s">
        <v>33</v>
      </c>
      <c r="C14" s="78">
        <v>12</v>
      </c>
      <c r="D14" s="78">
        <v>10</v>
      </c>
      <c r="E14" s="79">
        <v>0</v>
      </c>
      <c r="F14" s="78">
        <v>0</v>
      </c>
      <c r="G14" s="78">
        <v>15</v>
      </c>
      <c r="H14" s="51"/>
    </row>
    <row r="15" spans="2:13" x14ac:dyDescent="0.25">
      <c r="B15" s="34" t="s">
        <v>34</v>
      </c>
      <c r="C15" s="78">
        <v>2</v>
      </c>
      <c r="D15" s="78">
        <v>2</v>
      </c>
      <c r="E15" s="79">
        <v>0</v>
      </c>
      <c r="F15" s="78">
        <v>0</v>
      </c>
      <c r="G15" s="78">
        <v>3</v>
      </c>
      <c r="H15" s="51"/>
    </row>
    <row r="16" spans="2:13" x14ac:dyDescent="0.25">
      <c r="B16" s="34" t="s">
        <v>36</v>
      </c>
      <c r="C16" s="78">
        <v>9</v>
      </c>
      <c r="D16" s="78">
        <v>1</v>
      </c>
      <c r="E16" s="79">
        <v>2</v>
      </c>
      <c r="F16" s="78">
        <v>0</v>
      </c>
      <c r="G16" s="78">
        <v>12</v>
      </c>
      <c r="H16" s="51"/>
    </row>
    <row r="17" spans="2:13" x14ac:dyDescent="0.25">
      <c r="B17" s="34" t="s">
        <v>38</v>
      </c>
      <c r="C17" s="78">
        <v>4</v>
      </c>
      <c r="D17" s="78">
        <v>1</v>
      </c>
      <c r="E17" s="79">
        <v>0</v>
      </c>
      <c r="F17" s="78">
        <v>0</v>
      </c>
      <c r="G17" s="78">
        <v>4</v>
      </c>
      <c r="H17" s="51"/>
    </row>
    <row r="18" spans="2:13" x14ac:dyDescent="0.25">
      <c r="B18" s="34" t="s">
        <v>40</v>
      </c>
      <c r="C18" s="78">
        <v>1</v>
      </c>
      <c r="D18" s="78">
        <v>0</v>
      </c>
      <c r="E18" s="79">
        <v>0</v>
      </c>
      <c r="F18" s="78">
        <v>0</v>
      </c>
      <c r="G18" s="78">
        <v>1</v>
      </c>
      <c r="H18" s="51"/>
    </row>
    <row r="19" spans="2:13" x14ac:dyDescent="0.25">
      <c r="B19" s="34" t="s">
        <v>41</v>
      </c>
      <c r="C19" s="78">
        <v>1</v>
      </c>
      <c r="D19" s="78">
        <v>0</v>
      </c>
      <c r="E19" s="79">
        <v>0</v>
      </c>
      <c r="F19" s="78">
        <v>1</v>
      </c>
      <c r="G19" s="78">
        <v>1</v>
      </c>
      <c r="H19" s="51"/>
    </row>
    <row r="20" spans="2:13" x14ac:dyDescent="0.25">
      <c r="B20" s="34" t="s">
        <v>43</v>
      </c>
      <c r="C20" s="78">
        <v>6</v>
      </c>
      <c r="D20" s="78">
        <v>0</v>
      </c>
      <c r="E20" s="79">
        <v>0</v>
      </c>
      <c r="F20" s="78">
        <v>1</v>
      </c>
      <c r="G20" s="78">
        <v>6</v>
      </c>
      <c r="H20" s="51"/>
    </row>
    <row r="21" spans="2:13" x14ac:dyDescent="0.25">
      <c r="B21" s="34" t="s">
        <v>44</v>
      </c>
      <c r="C21" s="78">
        <v>5</v>
      </c>
      <c r="D21" s="78">
        <v>5</v>
      </c>
      <c r="E21" s="79">
        <v>0</v>
      </c>
      <c r="F21" s="78">
        <v>0</v>
      </c>
      <c r="G21" s="78">
        <v>5</v>
      </c>
      <c r="H21" s="51"/>
    </row>
    <row r="22" spans="2:13" x14ac:dyDescent="0.25">
      <c r="B22" s="34" t="s">
        <v>45</v>
      </c>
      <c r="C22" s="78">
        <v>1</v>
      </c>
      <c r="D22" s="78">
        <v>0</v>
      </c>
      <c r="E22" s="79">
        <v>1</v>
      </c>
      <c r="F22" s="78">
        <v>0</v>
      </c>
      <c r="G22" s="78">
        <v>2</v>
      </c>
      <c r="H22" s="51"/>
    </row>
    <row r="23" spans="2:13" x14ac:dyDescent="0.25">
      <c r="B23" s="42" t="s">
        <v>14</v>
      </c>
      <c r="C23" s="80">
        <f>SUM(C6:C22)</f>
        <v>69</v>
      </c>
      <c r="D23" s="80">
        <f>SUM(D6:D22)</f>
        <v>33</v>
      </c>
      <c r="E23" s="80">
        <f>SUM(E6:E22)</f>
        <v>4</v>
      </c>
      <c r="F23" s="80">
        <f>SUM(F6:F22)</f>
        <v>4</v>
      </c>
      <c r="G23" s="80">
        <f>SUM(G6:G22)</f>
        <v>83</v>
      </c>
      <c r="H23" s="81"/>
      <c r="I23" s="82"/>
      <c r="J23" s="82"/>
      <c r="K23" s="83"/>
      <c r="L23" s="83"/>
      <c r="M23" s="83"/>
    </row>
    <row r="24" spans="2:13" x14ac:dyDescent="0.25">
      <c r="B24" s="66" t="s">
        <v>56</v>
      </c>
      <c r="C24" s="84"/>
      <c r="D24" s="84"/>
      <c r="E24" s="84"/>
      <c r="F24" s="84"/>
      <c r="G24" s="84"/>
      <c r="H24" s="81"/>
      <c r="I24" s="82"/>
      <c r="J24" s="82"/>
      <c r="K24" s="83"/>
      <c r="L24" s="83"/>
      <c r="M24" s="83"/>
    </row>
    <row r="25" spans="2:13" x14ac:dyDescent="0.25">
      <c r="B25" s="66" t="s">
        <v>57</v>
      </c>
      <c r="C25" s="67"/>
      <c r="D25" s="67"/>
      <c r="E25" s="67"/>
      <c r="F25" s="67"/>
      <c r="G25" s="67"/>
      <c r="H25" s="81"/>
      <c r="I25" s="82"/>
      <c r="J25" s="82"/>
      <c r="K25" s="83"/>
      <c r="L25" s="83"/>
      <c r="M25" s="83"/>
    </row>
    <row r="26" spans="2:13" x14ac:dyDescent="0.25">
      <c r="B26" s="20" t="s">
        <v>18</v>
      </c>
      <c r="C26" s="67"/>
      <c r="D26" s="67"/>
      <c r="E26" s="67"/>
      <c r="F26" s="67"/>
      <c r="G26" s="67"/>
      <c r="H26" s="81"/>
      <c r="I26" s="82"/>
      <c r="J26" s="82"/>
      <c r="K26" s="83"/>
      <c r="L26" s="83"/>
      <c r="M26" s="83"/>
    </row>
    <row r="27" spans="2:13" x14ac:dyDescent="0.25">
      <c r="H27" s="81"/>
      <c r="I27" s="82"/>
      <c r="J27" s="82"/>
      <c r="K27" s="83"/>
      <c r="L27" s="83"/>
      <c r="M27" s="83"/>
    </row>
    <row r="28" spans="2:13" x14ac:dyDescent="0.25">
      <c r="H28" s="81"/>
      <c r="I28" s="82"/>
      <c r="J28" s="82"/>
      <c r="K28" s="83"/>
      <c r="L28" s="83"/>
      <c r="M28" s="83"/>
    </row>
    <row r="29" spans="2:13" x14ac:dyDescent="0.25">
      <c r="H29" s="81"/>
      <c r="I29" s="82"/>
      <c r="J29" s="82"/>
      <c r="K29" s="83"/>
      <c r="L29" s="83"/>
      <c r="M29" s="83"/>
    </row>
    <row r="30" spans="2:13" x14ac:dyDescent="0.25">
      <c r="H30" s="81"/>
      <c r="I30" s="82"/>
      <c r="J30" s="82"/>
      <c r="K30" s="83"/>
      <c r="L30" s="83"/>
      <c r="M30" s="83"/>
    </row>
    <row r="31" spans="2:13" x14ac:dyDescent="0.25">
      <c r="I31" s="83"/>
      <c r="J31" s="83"/>
      <c r="K31" s="83"/>
      <c r="L31" s="83"/>
      <c r="M31" s="83"/>
    </row>
    <row r="32" spans="2:13" x14ac:dyDescent="0.25">
      <c r="I32" s="83"/>
      <c r="J32" s="83"/>
      <c r="K32" s="83"/>
      <c r="L32" s="83"/>
      <c r="M32" s="83"/>
    </row>
  </sheetData>
  <sheetProtection algorithmName="SHA-512" hashValue="eeLWc60vTSIbuFzE2ZkiBbWUxgxAIz4i6m4HaJb+v84F6PDdczENfqH+kJDv1mMFnmUcG7b4N84lYaRfAl9a0w==" saltValue="8UN4luRb5u0K36bflHAc5Q==" spinCount="100000" sheet="1" objects="1" scenarios="1"/>
  <mergeCells count="3">
    <mergeCell ref="B4:B5"/>
    <mergeCell ref="C4:F4"/>
    <mergeCell ref="G4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N22"/>
  <sheetViews>
    <sheetView showGridLines="0" workbookViewId="0">
      <selection activeCell="B4" sqref="B4"/>
    </sheetView>
  </sheetViews>
  <sheetFormatPr baseColWidth="10" defaultRowHeight="15" x14ac:dyDescent="0.25"/>
  <cols>
    <col min="1" max="1" width="11.42578125" style="29"/>
    <col min="2" max="2" width="12.85546875" style="29" customWidth="1"/>
    <col min="3" max="3" width="35" style="29" customWidth="1"/>
    <col min="4" max="8" width="10" style="29" customWidth="1"/>
    <col min="9" max="9" width="12" style="29" customWidth="1"/>
    <col min="10" max="12" width="6.85546875" style="29" customWidth="1"/>
    <col min="13" max="13" width="5.7109375" style="29" customWidth="1"/>
    <col min="14" max="14" width="3.85546875" style="29" customWidth="1"/>
    <col min="15" max="15" width="5.28515625" style="29" customWidth="1"/>
    <col min="16" max="16384" width="11.42578125" style="29"/>
  </cols>
  <sheetData>
    <row r="2" spans="2:14" x14ac:dyDescent="0.25">
      <c r="B2" s="85" t="s">
        <v>60</v>
      </c>
      <c r="C2" s="85"/>
    </row>
    <row r="3" spans="2:14" x14ac:dyDescent="0.25">
      <c r="B3" s="86" t="s">
        <v>61</v>
      </c>
      <c r="C3" s="86"/>
    </row>
    <row r="4" spans="2:14" ht="24" x14ac:dyDescent="0.25">
      <c r="B4" s="87" t="s">
        <v>62</v>
      </c>
      <c r="C4" s="87" t="s">
        <v>63</v>
      </c>
      <c r="D4" s="88" t="s">
        <v>64</v>
      </c>
      <c r="E4" s="89" t="s">
        <v>65</v>
      </c>
      <c r="F4" s="90" t="s">
        <v>66</v>
      </c>
      <c r="G4" s="91" t="s">
        <v>67</v>
      </c>
      <c r="H4" s="87" t="s">
        <v>14</v>
      </c>
      <c r="I4" s="92"/>
      <c r="M4" s="93"/>
      <c r="N4" s="93"/>
    </row>
    <row r="5" spans="2:14" x14ac:dyDescent="0.25">
      <c r="B5" s="115" t="s">
        <v>68</v>
      </c>
      <c r="C5" s="94" t="s">
        <v>69</v>
      </c>
      <c r="D5" s="79">
        <v>32</v>
      </c>
      <c r="E5" s="79">
        <v>89</v>
      </c>
      <c r="F5" s="79">
        <v>421</v>
      </c>
      <c r="G5" s="79">
        <v>770</v>
      </c>
      <c r="H5" s="79">
        <f t="shared" ref="H5:H15" si="0">SUM(D5:G5)</f>
        <v>1312</v>
      </c>
      <c r="I5" s="95"/>
    </row>
    <row r="6" spans="2:14" x14ac:dyDescent="0.25">
      <c r="B6" s="116"/>
      <c r="C6" s="94" t="s">
        <v>70</v>
      </c>
      <c r="D6" s="79">
        <v>18</v>
      </c>
      <c r="E6" s="79">
        <v>171</v>
      </c>
      <c r="F6" s="79">
        <v>553</v>
      </c>
      <c r="G6" s="79">
        <v>570</v>
      </c>
      <c r="H6" s="79">
        <f t="shared" si="0"/>
        <v>1312</v>
      </c>
      <c r="I6" s="95"/>
    </row>
    <row r="7" spans="2:14" x14ac:dyDescent="0.25">
      <c r="B7" s="117"/>
      <c r="C7" s="96" t="s">
        <v>71</v>
      </c>
      <c r="D7" s="79">
        <v>23</v>
      </c>
      <c r="E7" s="79">
        <v>383</v>
      </c>
      <c r="F7" s="79">
        <v>401</v>
      </c>
      <c r="G7" s="79">
        <v>509</v>
      </c>
      <c r="H7" s="79">
        <f t="shared" si="0"/>
        <v>1316</v>
      </c>
      <c r="I7" s="97"/>
    </row>
    <row r="8" spans="2:14" x14ac:dyDescent="0.25">
      <c r="B8" s="115" t="s">
        <v>72</v>
      </c>
      <c r="C8" s="94" t="s">
        <v>73</v>
      </c>
      <c r="D8" s="79">
        <v>4</v>
      </c>
      <c r="E8" s="79">
        <v>96</v>
      </c>
      <c r="F8" s="79">
        <v>403</v>
      </c>
      <c r="G8" s="79">
        <v>813</v>
      </c>
      <c r="H8" s="79">
        <f t="shared" si="0"/>
        <v>1316</v>
      </c>
      <c r="I8" s="95"/>
    </row>
    <row r="9" spans="2:14" x14ac:dyDescent="0.25">
      <c r="B9" s="117"/>
      <c r="C9" s="94" t="s">
        <v>74</v>
      </c>
      <c r="D9" s="79">
        <v>15</v>
      </c>
      <c r="E9" s="79">
        <v>155</v>
      </c>
      <c r="F9" s="79">
        <v>501</v>
      </c>
      <c r="G9" s="79">
        <v>645</v>
      </c>
      <c r="H9" s="79">
        <f t="shared" si="0"/>
        <v>1316</v>
      </c>
      <c r="I9" s="97"/>
    </row>
    <row r="10" spans="2:14" x14ac:dyDescent="0.25">
      <c r="B10" s="115" t="s">
        <v>75</v>
      </c>
      <c r="C10" s="94" t="s">
        <v>76</v>
      </c>
      <c r="D10" s="79">
        <v>0</v>
      </c>
      <c r="E10" s="79">
        <v>6</v>
      </c>
      <c r="F10" s="79">
        <v>28</v>
      </c>
      <c r="G10" s="79">
        <v>1282</v>
      </c>
      <c r="H10" s="79">
        <f t="shared" si="0"/>
        <v>1316</v>
      </c>
      <c r="I10" s="95"/>
    </row>
    <row r="11" spans="2:14" x14ac:dyDescent="0.25">
      <c r="B11" s="116"/>
      <c r="C11" s="94" t="s">
        <v>77</v>
      </c>
      <c r="D11" s="79">
        <v>0</v>
      </c>
      <c r="E11" s="79">
        <v>21</v>
      </c>
      <c r="F11" s="79">
        <v>75</v>
      </c>
      <c r="G11" s="79">
        <v>1220</v>
      </c>
      <c r="H11" s="79">
        <f t="shared" si="0"/>
        <v>1316</v>
      </c>
      <c r="I11" s="95"/>
    </row>
    <row r="12" spans="2:14" x14ac:dyDescent="0.25">
      <c r="B12" s="117"/>
      <c r="C12" s="96" t="s">
        <v>78</v>
      </c>
      <c r="D12" s="79">
        <v>2</v>
      </c>
      <c r="E12" s="79">
        <v>10</v>
      </c>
      <c r="F12" s="79">
        <v>74</v>
      </c>
      <c r="G12" s="79">
        <v>1230</v>
      </c>
      <c r="H12" s="79">
        <f t="shared" si="0"/>
        <v>1316</v>
      </c>
      <c r="I12" s="97"/>
    </row>
    <row r="13" spans="2:14" x14ac:dyDescent="0.25">
      <c r="B13" s="115" t="s">
        <v>79</v>
      </c>
      <c r="C13" s="94" t="s">
        <v>80</v>
      </c>
      <c r="D13" s="79">
        <v>4</v>
      </c>
      <c r="E13" s="79">
        <v>143</v>
      </c>
      <c r="F13" s="79">
        <v>593</v>
      </c>
      <c r="G13" s="79">
        <v>576</v>
      </c>
      <c r="H13" s="79">
        <f t="shared" si="0"/>
        <v>1316</v>
      </c>
      <c r="I13" s="95"/>
    </row>
    <row r="14" spans="2:14" x14ac:dyDescent="0.25">
      <c r="B14" s="116"/>
      <c r="C14" s="94" t="s">
        <v>81</v>
      </c>
      <c r="D14" s="79">
        <v>35</v>
      </c>
      <c r="E14" s="79">
        <v>173</v>
      </c>
      <c r="F14" s="79">
        <v>533</v>
      </c>
      <c r="G14" s="79">
        <v>571</v>
      </c>
      <c r="H14" s="79">
        <f t="shared" si="0"/>
        <v>1312</v>
      </c>
      <c r="I14" s="95"/>
    </row>
    <row r="15" spans="2:14" x14ac:dyDescent="0.25">
      <c r="B15" s="117"/>
      <c r="C15" s="96" t="s">
        <v>82</v>
      </c>
      <c r="D15" s="79">
        <v>47</v>
      </c>
      <c r="E15" s="79">
        <v>159</v>
      </c>
      <c r="F15" s="79">
        <v>603</v>
      </c>
      <c r="G15" s="79">
        <v>507</v>
      </c>
      <c r="H15" s="79">
        <f t="shared" si="0"/>
        <v>1316</v>
      </c>
      <c r="I15" s="97"/>
    </row>
    <row r="16" spans="2:14" x14ac:dyDescent="0.25">
      <c r="B16" s="20" t="s">
        <v>18</v>
      </c>
      <c r="C16" s="20"/>
    </row>
    <row r="18" spans="2:3" x14ac:dyDescent="0.25">
      <c r="B18" s="98"/>
      <c r="C18" s="98"/>
    </row>
    <row r="19" spans="2:3" x14ac:dyDescent="0.25">
      <c r="B19" s="98"/>
      <c r="C19" s="98"/>
    </row>
    <row r="20" spans="2:3" x14ac:dyDescent="0.25">
      <c r="B20" s="98"/>
      <c r="C20" s="98"/>
    </row>
    <row r="21" spans="2:3" x14ac:dyDescent="0.25">
      <c r="B21" s="98"/>
      <c r="C21" s="98"/>
    </row>
    <row r="22" spans="2:3" x14ac:dyDescent="0.25">
      <c r="B22" s="98"/>
      <c r="C22" s="98"/>
    </row>
  </sheetData>
  <sheetProtection algorithmName="SHA-512" hashValue="CvVzBVpcS8Vw7pwZL6Wx8IvaubhBmDr90EzP25Dpg8DRADb8zv/l/rVZjKjmCeHyMbU1gR8UQO+XOoizS2NAdQ==" saltValue="nOcM8psi7FIbv116HosTJA==" spinCount="100000" sheet="1" objects="1" scenarios="1"/>
  <mergeCells count="4">
    <mergeCell ref="B5:B7"/>
    <mergeCell ref="B8:B9"/>
    <mergeCell ref="B10:B12"/>
    <mergeCell ref="B13:B1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I16"/>
  <sheetViews>
    <sheetView showGridLines="0" workbookViewId="0">
      <selection activeCell="B13" sqref="B13:B15"/>
    </sheetView>
  </sheetViews>
  <sheetFormatPr baseColWidth="10" defaultRowHeight="15" x14ac:dyDescent="0.25"/>
  <cols>
    <col min="1" max="1" width="11.42578125" style="29"/>
    <col min="2" max="2" width="12.85546875" style="29" customWidth="1"/>
    <col min="3" max="3" width="34.28515625" style="29" customWidth="1"/>
    <col min="4" max="8" width="10" style="29" customWidth="1"/>
    <col min="9" max="9" width="12" style="29" customWidth="1"/>
    <col min="10" max="15" width="6.85546875" style="29" customWidth="1"/>
    <col min="16" max="16384" width="11.42578125" style="29"/>
  </cols>
  <sheetData>
    <row r="2" spans="2:9" x14ac:dyDescent="0.25">
      <c r="B2" s="85" t="s">
        <v>83</v>
      </c>
    </row>
    <row r="3" spans="2:9" x14ac:dyDescent="0.25">
      <c r="B3" s="86" t="s">
        <v>84</v>
      </c>
    </row>
    <row r="4" spans="2:9" ht="24" x14ac:dyDescent="0.25">
      <c r="B4" s="87" t="s">
        <v>62</v>
      </c>
      <c r="C4" s="87" t="s">
        <v>63</v>
      </c>
      <c r="D4" s="88" t="s">
        <v>64</v>
      </c>
      <c r="E4" s="89" t="s">
        <v>65</v>
      </c>
      <c r="F4" s="90" t="s">
        <v>66</v>
      </c>
      <c r="G4" s="91" t="s">
        <v>67</v>
      </c>
      <c r="H4" s="87" t="s">
        <v>14</v>
      </c>
      <c r="I4" s="92"/>
    </row>
    <row r="5" spans="2:9" x14ac:dyDescent="0.25">
      <c r="B5" s="115" t="s">
        <v>68</v>
      </c>
      <c r="C5" s="94" t="s">
        <v>69</v>
      </c>
      <c r="D5" s="79">
        <v>0</v>
      </c>
      <c r="E5" s="79">
        <v>17</v>
      </c>
      <c r="F5" s="79">
        <v>42</v>
      </c>
      <c r="G5" s="79">
        <v>88</v>
      </c>
      <c r="H5" s="79">
        <f t="shared" ref="H5:H15" si="0">SUM(D5:G5)</f>
        <v>147</v>
      </c>
    </row>
    <row r="6" spans="2:9" x14ac:dyDescent="0.25">
      <c r="B6" s="116"/>
      <c r="C6" s="94" t="s">
        <v>70</v>
      </c>
      <c r="D6" s="79">
        <v>1</v>
      </c>
      <c r="E6" s="79">
        <v>30</v>
      </c>
      <c r="F6" s="79">
        <v>55</v>
      </c>
      <c r="G6" s="79">
        <v>61</v>
      </c>
      <c r="H6" s="79">
        <f t="shared" si="0"/>
        <v>147</v>
      </c>
    </row>
    <row r="7" spans="2:9" x14ac:dyDescent="0.25">
      <c r="B7" s="117"/>
      <c r="C7" s="96" t="s">
        <v>71</v>
      </c>
      <c r="D7" s="79">
        <v>3</v>
      </c>
      <c r="E7" s="79">
        <v>35</v>
      </c>
      <c r="F7" s="79">
        <v>56</v>
      </c>
      <c r="G7" s="79">
        <v>53</v>
      </c>
      <c r="H7" s="79">
        <f t="shared" si="0"/>
        <v>147</v>
      </c>
    </row>
    <row r="8" spans="2:9" x14ac:dyDescent="0.25">
      <c r="B8" s="115" t="s">
        <v>72</v>
      </c>
      <c r="C8" s="94" t="s">
        <v>73</v>
      </c>
      <c r="D8" s="79">
        <v>0</v>
      </c>
      <c r="E8" s="79">
        <v>19</v>
      </c>
      <c r="F8" s="79">
        <v>34</v>
      </c>
      <c r="G8" s="79">
        <v>94</v>
      </c>
      <c r="H8" s="79">
        <f t="shared" si="0"/>
        <v>147</v>
      </c>
    </row>
    <row r="9" spans="2:9" x14ac:dyDescent="0.25">
      <c r="B9" s="117"/>
      <c r="C9" s="94" t="s">
        <v>74</v>
      </c>
      <c r="D9" s="79">
        <v>1</v>
      </c>
      <c r="E9" s="79">
        <v>26</v>
      </c>
      <c r="F9" s="79">
        <v>48</v>
      </c>
      <c r="G9" s="79">
        <v>72</v>
      </c>
      <c r="H9" s="79">
        <f t="shared" si="0"/>
        <v>147</v>
      </c>
    </row>
    <row r="10" spans="2:9" x14ac:dyDescent="0.25">
      <c r="B10" s="115" t="s">
        <v>75</v>
      </c>
      <c r="C10" s="94" t="s">
        <v>76</v>
      </c>
      <c r="D10" s="79">
        <v>0</v>
      </c>
      <c r="E10" s="79">
        <v>1</v>
      </c>
      <c r="F10" s="79">
        <v>4</v>
      </c>
      <c r="G10" s="79">
        <v>142</v>
      </c>
      <c r="H10" s="79">
        <f t="shared" si="0"/>
        <v>147</v>
      </c>
    </row>
    <row r="11" spans="2:9" x14ac:dyDescent="0.25">
      <c r="B11" s="116"/>
      <c r="C11" s="94" t="s">
        <v>77</v>
      </c>
      <c r="D11" s="79">
        <v>0</v>
      </c>
      <c r="E11" s="79">
        <v>3</v>
      </c>
      <c r="F11" s="79">
        <v>13</v>
      </c>
      <c r="G11" s="79">
        <v>131</v>
      </c>
      <c r="H11" s="79">
        <f t="shared" si="0"/>
        <v>147</v>
      </c>
    </row>
    <row r="12" spans="2:9" x14ac:dyDescent="0.25">
      <c r="B12" s="117"/>
      <c r="C12" s="96" t="s">
        <v>78</v>
      </c>
      <c r="D12" s="79">
        <v>0</v>
      </c>
      <c r="E12" s="79">
        <v>1</v>
      </c>
      <c r="F12" s="79">
        <v>15</v>
      </c>
      <c r="G12" s="79">
        <v>131</v>
      </c>
      <c r="H12" s="79">
        <f t="shared" si="0"/>
        <v>147</v>
      </c>
    </row>
    <row r="13" spans="2:9" x14ac:dyDescent="0.25">
      <c r="B13" s="115" t="s">
        <v>79</v>
      </c>
      <c r="C13" s="94" t="s">
        <v>80</v>
      </c>
      <c r="D13" s="79">
        <v>1</v>
      </c>
      <c r="E13" s="79">
        <v>28</v>
      </c>
      <c r="F13" s="79">
        <v>48</v>
      </c>
      <c r="G13" s="79">
        <v>70</v>
      </c>
      <c r="H13" s="79">
        <f t="shared" si="0"/>
        <v>147</v>
      </c>
    </row>
    <row r="14" spans="2:9" x14ac:dyDescent="0.25">
      <c r="B14" s="116"/>
      <c r="C14" s="94" t="s">
        <v>81</v>
      </c>
      <c r="D14" s="79">
        <v>5</v>
      </c>
      <c r="E14" s="79">
        <v>26</v>
      </c>
      <c r="F14" s="79">
        <v>48</v>
      </c>
      <c r="G14" s="79">
        <v>68</v>
      </c>
      <c r="H14" s="79">
        <f t="shared" si="0"/>
        <v>147</v>
      </c>
    </row>
    <row r="15" spans="2:9" x14ac:dyDescent="0.25">
      <c r="B15" s="117"/>
      <c r="C15" s="96" t="s">
        <v>82</v>
      </c>
      <c r="D15" s="79">
        <v>10</v>
      </c>
      <c r="E15" s="79">
        <v>24</v>
      </c>
      <c r="F15" s="79">
        <v>53</v>
      </c>
      <c r="G15" s="79">
        <v>60</v>
      </c>
      <c r="H15" s="79">
        <f t="shared" si="0"/>
        <v>147</v>
      </c>
    </row>
    <row r="16" spans="2:9" x14ac:dyDescent="0.25">
      <c r="B16" s="20" t="s">
        <v>18</v>
      </c>
      <c r="C16" s="20"/>
    </row>
  </sheetData>
  <sheetProtection algorithmName="SHA-512" hashValue="Yiq8przHbigUZxbLnnzNhb7CkbueaEBf1BEhcKmDwcAzlSrUxSFcfF70xoJgMFUhGlVkIzXxc3WRoJYhw777fg==" saltValue="uyMsyPYVPsYsvrpk3W4PRQ==" spinCount="100000" sheet="1" objects="1" scenarios="1"/>
  <mergeCells count="4">
    <mergeCell ref="B5:B7"/>
    <mergeCell ref="B8:B9"/>
    <mergeCell ref="B10:B12"/>
    <mergeCell ref="B13:B1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N16"/>
  <sheetViews>
    <sheetView showGridLines="0" workbookViewId="0">
      <selection activeCell="B13" sqref="B13:B15"/>
    </sheetView>
  </sheetViews>
  <sheetFormatPr baseColWidth="10" defaultRowHeight="15" x14ac:dyDescent="0.25"/>
  <cols>
    <col min="1" max="1" width="11.42578125" style="29"/>
    <col min="2" max="2" width="12.85546875" style="29" customWidth="1"/>
    <col min="3" max="3" width="34.28515625" style="29" customWidth="1"/>
    <col min="4" max="8" width="10" style="29" customWidth="1"/>
    <col min="9" max="9" width="12" style="29" customWidth="1"/>
    <col min="10" max="12" width="6.85546875" style="29" customWidth="1"/>
    <col min="13" max="13" width="5.7109375" style="29" customWidth="1"/>
    <col min="14" max="14" width="3.85546875" style="29" customWidth="1"/>
    <col min="15" max="15" width="5.28515625" style="29" customWidth="1"/>
    <col min="16" max="16384" width="11.42578125" style="29"/>
  </cols>
  <sheetData>
    <row r="2" spans="2:14" x14ac:dyDescent="0.25">
      <c r="B2" s="85" t="s">
        <v>85</v>
      </c>
    </row>
    <row r="3" spans="2:14" x14ac:dyDescent="0.25">
      <c r="B3" s="86" t="s">
        <v>86</v>
      </c>
    </row>
    <row r="4" spans="2:14" ht="24" x14ac:dyDescent="0.25">
      <c r="B4" s="87" t="s">
        <v>62</v>
      </c>
      <c r="C4" s="87" t="s">
        <v>63</v>
      </c>
      <c r="D4" s="88" t="s">
        <v>64</v>
      </c>
      <c r="E4" s="89" t="s">
        <v>65</v>
      </c>
      <c r="F4" s="90" t="s">
        <v>66</v>
      </c>
      <c r="G4" s="91" t="s">
        <v>67</v>
      </c>
      <c r="H4" s="87" t="s">
        <v>14</v>
      </c>
      <c r="I4" s="92"/>
      <c r="M4" s="93"/>
      <c r="N4" s="93"/>
    </row>
    <row r="5" spans="2:14" x14ac:dyDescent="0.25">
      <c r="B5" s="115" t="s">
        <v>68</v>
      </c>
      <c r="C5" s="94" t="s">
        <v>69</v>
      </c>
      <c r="D5" s="79">
        <v>32</v>
      </c>
      <c r="E5" s="79">
        <v>72</v>
      </c>
      <c r="F5" s="79">
        <v>379</v>
      </c>
      <c r="G5" s="79">
        <v>682</v>
      </c>
      <c r="H5" s="79">
        <f t="shared" ref="H5:H15" si="0">SUM(D5:G5)</f>
        <v>1165</v>
      </c>
      <c r="I5" s="95"/>
    </row>
    <row r="6" spans="2:14" x14ac:dyDescent="0.25">
      <c r="B6" s="116"/>
      <c r="C6" s="94" t="s">
        <v>70</v>
      </c>
      <c r="D6" s="79">
        <v>17</v>
      </c>
      <c r="E6" s="79">
        <v>141</v>
      </c>
      <c r="F6" s="79">
        <v>498</v>
      </c>
      <c r="G6" s="79">
        <v>509</v>
      </c>
      <c r="H6" s="79">
        <f t="shared" si="0"/>
        <v>1165</v>
      </c>
      <c r="I6" s="95"/>
    </row>
    <row r="7" spans="2:14" x14ac:dyDescent="0.25">
      <c r="B7" s="117"/>
      <c r="C7" s="96" t="s">
        <v>71</v>
      </c>
      <c r="D7" s="79">
        <v>20</v>
      </c>
      <c r="E7" s="79">
        <v>348</v>
      </c>
      <c r="F7" s="79">
        <v>345</v>
      </c>
      <c r="G7" s="79">
        <v>456</v>
      </c>
      <c r="H7" s="79">
        <f t="shared" si="0"/>
        <v>1169</v>
      </c>
      <c r="I7" s="97"/>
    </row>
    <row r="8" spans="2:14" x14ac:dyDescent="0.25">
      <c r="B8" s="115" t="s">
        <v>72</v>
      </c>
      <c r="C8" s="94" t="s">
        <v>73</v>
      </c>
      <c r="D8" s="79">
        <v>4</v>
      </c>
      <c r="E8" s="79">
        <v>77</v>
      </c>
      <c r="F8" s="79">
        <v>369</v>
      </c>
      <c r="G8" s="79">
        <v>719</v>
      </c>
      <c r="H8" s="79">
        <f t="shared" si="0"/>
        <v>1169</v>
      </c>
      <c r="I8" s="97"/>
    </row>
    <row r="9" spans="2:14" x14ac:dyDescent="0.25">
      <c r="B9" s="117"/>
      <c r="C9" s="94" t="s">
        <v>74</v>
      </c>
      <c r="D9" s="79">
        <v>14</v>
      </c>
      <c r="E9" s="79">
        <v>129</v>
      </c>
      <c r="F9" s="79">
        <v>453</v>
      </c>
      <c r="G9" s="79">
        <v>573</v>
      </c>
      <c r="H9" s="79">
        <f t="shared" si="0"/>
        <v>1169</v>
      </c>
      <c r="I9" s="99"/>
    </row>
    <row r="10" spans="2:14" x14ac:dyDescent="0.25">
      <c r="B10" s="115" t="s">
        <v>75</v>
      </c>
      <c r="C10" s="94" t="s">
        <v>76</v>
      </c>
      <c r="D10" s="79">
        <v>0</v>
      </c>
      <c r="E10" s="79">
        <v>5</v>
      </c>
      <c r="F10" s="79">
        <v>24</v>
      </c>
      <c r="G10" s="79">
        <v>1140</v>
      </c>
      <c r="H10" s="79">
        <f t="shared" si="0"/>
        <v>1169</v>
      </c>
      <c r="I10" s="99"/>
    </row>
    <row r="11" spans="2:14" x14ac:dyDescent="0.25">
      <c r="B11" s="116"/>
      <c r="C11" s="94" t="s">
        <v>77</v>
      </c>
      <c r="D11" s="79">
        <v>0</v>
      </c>
      <c r="E11" s="79">
        <v>18</v>
      </c>
      <c r="F11" s="79">
        <v>62</v>
      </c>
      <c r="G11" s="79">
        <v>1089</v>
      </c>
      <c r="H11" s="79">
        <f t="shared" si="0"/>
        <v>1169</v>
      </c>
      <c r="I11" s="99"/>
    </row>
    <row r="12" spans="2:14" x14ac:dyDescent="0.25">
      <c r="B12" s="117"/>
      <c r="C12" s="96" t="s">
        <v>78</v>
      </c>
      <c r="D12" s="79">
        <v>2</v>
      </c>
      <c r="E12" s="79">
        <v>9</v>
      </c>
      <c r="F12" s="79">
        <v>59</v>
      </c>
      <c r="G12" s="79">
        <v>1099</v>
      </c>
      <c r="H12" s="79">
        <f t="shared" si="0"/>
        <v>1169</v>
      </c>
      <c r="I12" s="99"/>
    </row>
    <row r="13" spans="2:14" x14ac:dyDescent="0.25">
      <c r="B13" s="115" t="s">
        <v>79</v>
      </c>
      <c r="C13" s="94" t="s">
        <v>80</v>
      </c>
      <c r="D13" s="79">
        <v>3</v>
      </c>
      <c r="E13" s="79">
        <v>115</v>
      </c>
      <c r="F13" s="79">
        <v>545</v>
      </c>
      <c r="G13" s="79">
        <v>506</v>
      </c>
      <c r="H13" s="79">
        <f t="shared" si="0"/>
        <v>1169</v>
      </c>
      <c r="I13" s="99"/>
    </row>
    <row r="14" spans="2:14" x14ac:dyDescent="0.25">
      <c r="B14" s="116"/>
      <c r="C14" s="94" t="s">
        <v>81</v>
      </c>
      <c r="D14" s="79">
        <v>30</v>
      </c>
      <c r="E14" s="79">
        <v>147</v>
      </c>
      <c r="F14" s="79">
        <v>485</v>
      </c>
      <c r="G14" s="79">
        <v>503</v>
      </c>
      <c r="H14" s="79">
        <f t="shared" si="0"/>
        <v>1165</v>
      </c>
      <c r="I14" s="99"/>
    </row>
    <row r="15" spans="2:14" x14ac:dyDescent="0.25">
      <c r="B15" s="117"/>
      <c r="C15" s="96" t="s">
        <v>82</v>
      </c>
      <c r="D15" s="79">
        <v>37</v>
      </c>
      <c r="E15" s="79">
        <v>135</v>
      </c>
      <c r="F15" s="79">
        <v>550</v>
      </c>
      <c r="G15" s="79">
        <v>447</v>
      </c>
      <c r="H15" s="79">
        <f t="shared" si="0"/>
        <v>1169</v>
      </c>
      <c r="I15" s="99"/>
    </row>
    <row r="16" spans="2:14" x14ac:dyDescent="0.25">
      <c r="B16" s="20" t="s">
        <v>18</v>
      </c>
      <c r="C16" s="20"/>
    </row>
  </sheetData>
  <sheetProtection algorithmName="SHA-512" hashValue="9E20cIg2RJCxqF+pjfv3vzi0YziaDozp6FSdh3f+3AP2KOOqhPlD3CLhY0rkm5FtUxUwQxXzxG3b5a7c3/QFPA==" saltValue="WyqtZVRjsgvWamDxcDphqA==" spinCount="100000" sheet="1" objects="1" scenarios="1"/>
  <mergeCells count="4">
    <mergeCell ref="B5:B7"/>
    <mergeCell ref="B8:B9"/>
    <mergeCell ref="B10:B12"/>
    <mergeCell ref="B13:B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H15"/>
  <sheetViews>
    <sheetView showGridLines="0" workbookViewId="0">
      <selection activeCell="B4" sqref="B4:B5"/>
    </sheetView>
  </sheetViews>
  <sheetFormatPr baseColWidth="10" defaultRowHeight="15" x14ac:dyDescent="0.25"/>
  <cols>
    <col min="1" max="1" width="11.42578125" style="29"/>
    <col min="2" max="2" width="30.28515625" style="29" customWidth="1"/>
    <col min="3" max="3" width="10.7109375" style="29" customWidth="1"/>
    <col min="4" max="8" width="12.7109375" style="29" customWidth="1"/>
    <col min="9" max="10" width="11.42578125" style="29"/>
    <col min="11" max="11" width="34" style="29" customWidth="1"/>
    <col min="12" max="16384" width="11.42578125" style="29"/>
  </cols>
  <sheetData>
    <row r="2" spans="2:8" x14ac:dyDescent="0.25">
      <c r="B2" s="8" t="s">
        <v>87</v>
      </c>
    </row>
    <row r="3" spans="2:8" ht="15" customHeight="1" x14ac:dyDescent="0.25">
      <c r="B3" s="100" t="s">
        <v>88</v>
      </c>
    </row>
    <row r="4" spans="2:8" x14ac:dyDescent="0.25">
      <c r="B4" s="118" t="s">
        <v>2</v>
      </c>
      <c r="C4" s="119" t="s">
        <v>89</v>
      </c>
      <c r="D4" s="119" t="s">
        <v>90</v>
      </c>
      <c r="E4" s="118" t="s">
        <v>6</v>
      </c>
      <c r="F4" s="118"/>
      <c r="G4" s="118"/>
      <c r="H4" s="118"/>
    </row>
    <row r="5" spans="2:8" ht="36" x14ac:dyDescent="0.25">
      <c r="B5" s="118"/>
      <c r="C5" s="119"/>
      <c r="D5" s="119"/>
      <c r="E5" s="101" t="s">
        <v>8</v>
      </c>
      <c r="F5" s="101" t="s">
        <v>91</v>
      </c>
      <c r="G5" s="101" t="s">
        <v>10</v>
      </c>
      <c r="H5" s="101" t="s">
        <v>92</v>
      </c>
    </row>
    <row r="6" spans="2:8" x14ac:dyDescent="0.25">
      <c r="B6" s="10" t="s">
        <v>12</v>
      </c>
      <c r="C6" s="79">
        <v>147</v>
      </c>
      <c r="D6" s="102">
        <v>3.44</v>
      </c>
      <c r="E6" s="11">
        <v>131</v>
      </c>
      <c r="F6" s="103">
        <v>3.56</v>
      </c>
      <c r="G6" s="11">
        <v>16</v>
      </c>
      <c r="H6" s="104">
        <v>2.4700000000000002</v>
      </c>
    </row>
    <row r="7" spans="2:8" x14ac:dyDescent="0.25">
      <c r="B7" s="10" t="s">
        <v>13</v>
      </c>
      <c r="C7" s="79">
        <v>1169</v>
      </c>
      <c r="D7" s="102">
        <v>3.47</v>
      </c>
      <c r="E7" s="15">
        <v>1102</v>
      </c>
      <c r="F7" s="103">
        <v>3.54</v>
      </c>
      <c r="G7" s="15">
        <v>67</v>
      </c>
      <c r="H7" s="103">
        <v>2.48</v>
      </c>
    </row>
    <row r="8" spans="2:8" x14ac:dyDescent="0.25">
      <c r="B8" s="105" t="s">
        <v>14</v>
      </c>
      <c r="C8" s="106">
        <v>1316</v>
      </c>
      <c r="D8" s="107">
        <v>3.47</v>
      </c>
      <c r="E8" s="18">
        <v>1233</v>
      </c>
      <c r="F8" s="108">
        <v>3.54</v>
      </c>
      <c r="G8" s="18">
        <v>83</v>
      </c>
      <c r="H8" s="108">
        <v>2.48</v>
      </c>
    </row>
    <row r="9" spans="2:8" x14ac:dyDescent="0.25">
      <c r="B9" s="20" t="s">
        <v>18</v>
      </c>
      <c r="C9" s="109"/>
      <c r="D9" s="109"/>
    </row>
    <row r="10" spans="2:8" x14ac:dyDescent="0.25">
      <c r="B10" s="22"/>
      <c r="C10" s="109"/>
      <c r="D10" s="109"/>
    </row>
    <row r="11" spans="2:8" x14ac:dyDescent="0.25">
      <c r="B11" s="22"/>
      <c r="C11" s="68"/>
      <c r="D11" s="68"/>
      <c r="E11" s="68"/>
      <c r="F11" s="68"/>
      <c r="G11" s="68"/>
      <c r="H11" s="68"/>
    </row>
    <row r="12" spans="2:8" x14ac:dyDescent="0.25">
      <c r="B12" s="22"/>
      <c r="C12" s="99"/>
      <c r="D12" s="68"/>
      <c r="E12" s="110"/>
      <c r="F12" s="68"/>
      <c r="G12" s="68"/>
      <c r="H12" s="68"/>
    </row>
    <row r="13" spans="2:8" x14ac:dyDescent="0.25">
      <c r="B13" s="23"/>
      <c r="C13" s="68"/>
      <c r="D13" s="68"/>
      <c r="E13" s="110"/>
      <c r="F13" s="68"/>
      <c r="G13" s="68"/>
      <c r="H13" s="68"/>
    </row>
    <row r="14" spans="2:8" x14ac:dyDescent="0.25">
      <c r="E14" s="111"/>
    </row>
    <row r="15" spans="2:8" x14ac:dyDescent="0.25">
      <c r="E15" s="111"/>
    </row>
  </sheetData>
  <sheetProtection algorithmName="SHA-512" hashValue="c6EUaf5TZ/7046V2STItKawyAvOpHHOCqMSW0BbeGQ7QzCCFhgQcY9VHtexAkSB9wN+3JXDJpiJNzYNxWljdOA==" saltValue="nLVrUvxlj0gaaZNmDM8WIQ==" spinCount="100000" sheet="1" objects="1" scenarios="1"/>
  <mergeCells count="4">
    <mergeCell ref="B4:B5"/>
    <mergeCell ref="C4:C5"/>
    <mergeCell ref="D4:D5"/>
    <mergeCell ref="E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T1</vt:lpstr>
      <vt:lpstr>T2</vt:lpstr>
      <vt:lpstr>T3</vt:lpstr>
      <vt:lpstr>T4</vt:lpstr>
      <vt:lpstr>T5</vt:lpstr>
      <vt:lpstr>T6</vt:lpstr>
      <vt:lpstr>T7</vt:lpstr>
      <vt:lpstr>T8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2021-10-25T16:43:26Z</dcterms:created>
  <dcterms:modified xsi:type="dcterms:W3CDTF">2021-10-28T14:47:19Z</dcterms:modified>
</cp:coreProperties>
</file>