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00_ Evaluacion en Cifras CPM\Evaluacion en cifras_web\Falta_autorizacion_DIED\EDDIR_UD_2020\"/>
    </mc:Choice>
  </mc:AlternateContent>
  <bookViews>
    <workbookView xWindow="0" yWindow="0" windowWidth="23040" windowHeight="9195"/>
  </bookViews>
  <sheets>
    <sheet name="T1" sheetId="4" r:id="rId1"/>
    <sheet name="T2" sheetId="7" r:id="rId2"/>
    <sheet name="T3" sheetId="9" r:id="rId3"/>
    <sheet name="T4" sheetId="10" r:id="rId4"/>
    <sheet name="T5" sheetId="17" r:id="rId5"/>
    <sheet name="T6" sheetId="16" r:id="rId6"/>
    <sheet name="T7" sheetId="18" r:id="rId7"/>
    <sheet name="T8" sheetId="11" r:id="rId8"/>
    <sheet name="T9" sheetId="13" r:id="rId9"/>
    <sheet name="T10" sheetId="12" r:id="rId10"/>
    <sheet name="T11" sheetId="14" r:id="rId11"/>
    <sheet name="T12" sheetId="19" r:id="rId12"/>
  </sheets>
  <externalReferences>
    <externalReference r:id="rId1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  <c r="I9" i="19" l="1"/>
  <c r="G9" i="19"/>
  <c r="C9" i="19"/>
  <c r="D9" i="9"/>
  <c r="E9" i="9"/>
  <c r="F9" i="9"/>
  <c r="G9" i="9"/>
  <c r="C9" i="9"/>
  <c r="J9" i="4"/>
  <c r="H9" i="4"/>
  <c r="F9" i="4"/>
  <c r="D9" i="4"/>
  <c r="C9" i="4"/>
  <c r="H6" i="18"/>
  <c r="H7" i="18"/>
  <c r="H8" i="18"/>
  <c r="H5" i="18"/>
  <c r="H6" i="17"/>
  <c r="H7" i="17"/>
  <c r="H8" i="17"/>
  <c r="H9" i="17"/>
  <c r="H10" i="17"/>
  <c r="H11" i="17"/>
  <c r="H12" i="17"/>
  <c r="H13" i="17"/>
  <c r="H5" i="17"/>
  <c r="H8" i="16" l="1"/>
  <c r="H7" i="16"/>
  <c r="H6" i="16"/>
  <c r="H5" i="16"/>
  <c r="H8" i="14" l="1"/>
  <c r="H7" i="14"/>
  <c r="H6" i="14"/>
  <c r="H5" i="14"/>
  <c r="H8" i="13"/>
  <c r="H7" i="13"/>
  <c r="H6" i="13"/>
  <c r="H5" i="13"/>
  <c r="H8" i="12"/>
  <c r="H7" i="12"/>
  <c r="H6" i="12"/>
  <c r="H5" i="12"/>
  <c r="H6" i="11"/>
  <c r="H7" i="11"/>
  <c r="H8" i="11"/>
  <c r="H5" i="11"/>
  <c r="D31" i="10"/>
  <c r="E31" i="10"/>
  <c r="F31" i="10"/>
  <c r="G31" i="10"/>
  <c r="C31" i="10"/>
  <c r="J32" i="7" l="1"/>
  <c r="H32" i="7"/>
  <c r="F32" i="7"/>
  <c r="D32" i="7"/>
  <c r="C32" i="7"/>
  <c r="I31" i="7"/>
  <c r="G31" i="7"/>
  <c r="E31" i="7"/>
  <c r="I30" i="7"/>
  <c r="G30" i="7"/>
  <c r="E30" i="7"/>
  <c r="I29" i="7"/>
  <c r="G29" i="7"/>
  <c r="E29" i="7"/>
  <c r="I28" i="7"/>
  <c r="G28" i="7"/>
  <c r="E28" i="7"/>
  <c r="I27" i="7"/>
  <c r="G27" i="7"/>
  <c r="E27" i="7"/>
  <c r="I26" i="7"/>
  <c r="G26" i="7"/>
  <c r="E26" i="7"/>
  <c r="I25" i="7"/>
  <c r="G25" i="7"/>
  <c r="E25" i="7"/>
  <c r="I24" i="7"/>
  <c r="G24" i="7"/>
  <c r="E24" i="7"/>
  <c r="I23" i="7"/>
  <c r="G23" i="7"/>
  <c r="E23" i="7"/>
  <c r="I22" i="7"/>
  <c r="G22" i="7"/>
  <c r="E22" i="7"/>
  <c r="I21" i="7"/>
  <c r="G21" i="7"/>
  <c r="E21" i="7"/>
  <c r="I20" i="7"/>
  <c r="G20" i="7"/>
  <c r="E20" i="7"/>
  <c r="I19" i="7"/>
  <c r="G19" i="7"/>
  <c r="E19" i="7"/>
  <c r="I18" i="7"/>
  <c r="G18" i="7"/>
  <c r="E18" i="7"/>
  <c r="I17" i="7"/>
  <c r="G17" i="7"/>
  <c r="E17" i="7"/>
  <c r="I16" i="7"/>
  <c r="G16" i="7"/>
  <c r="E16" i="7"/>
  <c r="I15" i="7"/>
  <c r="G15" i="7"/>
  <c r="E15" i="7"/>
  <c r="I14" i="7"/>
  <c r="G14" i="7"/>
  <c r="E14" i="7"/>
  <c r="I13" i="7"/>
  <c r="G13" i="7"/>
  <c r="E13" i="7"/>
  <c r="I12" i="7"/>
  <c r="G12" i="7"/>
  <c r="E12" i="7"/>
  <c r="I11" i="7"/>
  <c r="G11" i="7"/>
  <c r="E11" i="7"/>
  <c r="I10" i="7"/>
  <c r="G10" i="7"/>
  <c r="E10" i="7"/>
  <c r="I9" i="7"/>
  <c r="G9" i="7"/>
  <c r="E9" i="7"/>
  <c r="I8" i="7"/>
  <c r="G8" i="7"/>
  <c r="E8" i="7"/>
  <c r="I7" i="7"/>
  <c r="G7" i="7"/>
  <c r="E7" i="7"/>
  <c r="I6" i="7"/>
  <c r="G6" i="7"/>
  <c r="E6" i="7"/>
  <c r="G32" i="7" l="1"/>
  <c r="I32" i="7"/>
  <c r="E32" i="7"/>
  <c r="I8" i="4"/>
  <c r="G8" i="4"/>
  <c r="E8" i="4"/>
  <c r="I6" i="4"/>
  <c r="G6" i="4"/>
  <c r="E6" i="4"/>
  <c r="I7" i="4"/>
  <c r="G7" i="4"/>
  <c r="E7" i="4"/>
  <c r="E9" i="4" l="1"/>
  <c r="I9" i="4"/>
</calcChain>
</file>

<file path=xl/sharedStrings.xml><?xml version="1.0" encoding="utf-8"?>
<sst xmlns="http://schemas.openxmlformats.org/spreadsheetml/2006/main" count="239" uniqueCount="108">
  <si>
    <t>Tabla 1</t>
  </si>
  <si>
    <t xml:space="preserve">Resumen de los resultados de la Evaluación del Desempeño en Cargos Directivos de UGEL y DRE, por condición final según cargo </t>
  </si>
  <si>
    <t>Cargo</t>
  </si>
  <si>
    <t>Directivos a evaluar</t>
  </si>
  <si>
    <t>Directivos evaluados</t>
  </si>
  <si>
    <t>Porcentaje de Directivos evaluados</t>
  </si>
  <si>
    <t>Condición final</t>
  </si>
  <si>
    <t>Aprobados</t>
  </si>
  <si>
    <t>Desaprobados</t>
  </si>
  <si>
    <t>Director de Gestión Pedagógica de DRE</t>
  </si>
  <si>
    <t>Director de UGEL</t>
  </si>
  <si>
    <t>Jefe de Gestión Pedagógica de UGEL</t>
  </si>
  <si>
    <t>Total</t>
  </si>
  <si>
    <t>1/ Porcentaje de aprobados = (Aprobados/Directivos evaluados) x 100%</t>
  </si>
  <si>
    <t>2/ Porcentaje de desaprobados = (Desaprobados/Directivos evaluados) x 100%</t>
  </si>
  <si>
    <t>Tabla 2</t>
  </si>
  <si>
    <t xml:space="preserve">Resumen de los resultados de la Evaluación del Desempeño en Cargos Directivos de UGEL y DRE, por condición final según región </t>
  </si>
  <si>
    <t>Región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</si>
  <si>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</si>
  <si>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</si>
  <si>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</si>
  <si>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</si>
  <si>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</si>
  <si>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</si>
  <si>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</si>
  <si>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</si>
  <si>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</si>
  <si>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</si>
  <si>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</si>
  <si>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</si>
  <si>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</si>
  <si>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</si>
  <si>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</si>
  <si>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Provincias</t>
  </si>
  <si>
    <t>Loreto</t>
  </si>
  <si>
    <t>Madre de Dios</t>
  </si>
  <si>
    <t>Moquegua</t>
  </si>
  <si>
    <t>Pasco</t>
  </si>
  <si>
    <t>Piura</t>
  </si>
  <si>
    <t>Puno</t>
  </si>
  <si>
    <t>San Martín</t>
  </si>
  <si>
    <t xml:space="preserve">Tacna </t>
  </si>
  <si>
    <t>Tumbes</t>
  </si>
  <si>
    <t>Ucayali</t>
  </si>
  <si>
    <r>
      <t xml:space="preserve">Porcentaje de aprobados </t>
    </r>
    <r>
      <rPr>
        <b/>
        <vertAlign val="superscript"/>
        <sz val="9"/>
        <color theme="0"/>
        <rFont val="Calibri"/>
        <family val="2"/>
        <scheme val="minor"/>
      </rPr>
      <t>1/</t>
    </r>
  </si>
  <si>
    <r>
      <t xml:space="preserve">Porcentaje de desaprobados </t>
    </r>
    <r>
      <rPr>
        <b/>
        <vertAlign val="superscript"/>
        <sz val="9"/>
        <color theme="0"/>
        <rFont val="Calibri"/>
        <family val="2"/>
        <scheme val="minor"/>
      </rPr>
      <t>2/</t>
    </r>
  </si>
  <si>
    <t>Directivos no evaluados</t>
  </si>
  <si>
    <r>
      <rPr>
        <b/>
        <sz val="8"/>
        <color rgb="FF4B4B4B"/>
        <rFont val="Calibri"/>
        <family val="2"/>
        <scheme val="minor"/>
      </rPr>
      <t>Fuente:</t>
    </r>
    <r>
      <rPr>
        <sz val="8"/>
        <color rgb="FF4B4B4B"/>
        <rFont val="Calibri"/>
        <family val="2"/>
        <scheme val="minor"/>
      </rPr>
      <t xml:space="preserve"> Dirección de Evaluación Docente - Evaluación del Desempeño en Cargos Directivos de UGEL y DRE, 2020</t>
    </r>
  </si>
  <si>
    <t>Tabla 3</t>
  </si>
  <si>
    <t>Razones de desaprobación de los directivos evaluados de UGEL y DRE, según cargo</t>
  </si>
  <si>
    <t>Razones de desaprobación</t>
  </si>
  <si>
    <t>Total desaprobados</t>
  </si>
  <si>
    <t xml:space="preserve"> 1/ No se encontraban ejerciendo de manera efectiva el cargo durante el periodo de evaluación de las habilidades transversales.
 </t>
  </si>
  <si>
    <t>Tabla 4</t>
  </si>
  <si>
    <t>Razones de desaprobación de los directivos evaluados de UGEL y DRE, según región</t>
  </si>
  <si>
    <t>Puntaje final menor a 2,7</t>
  </si>
  <si>
    <r>
      <t xml:space="preserve">Por cargo interrumpido </t>
    </r>
    <r>
      <rPr>
        <b/>
        <vertAlign val="superscript"/>
        <sz val="9"/>
        <color theme="0"/>
        <rFont val="Calibri"/>
        <family val="2"/>
        <scheme val="minor"/>
      </rPr>
      <t>1/</t>
    </r>
  </si>
  <si>
    <t xml:space="preserve"> Impedir u obstruir el recojo de evidencia en la evaluación</t>
  </si>
  <si>
    <t>Tabla 5</t>
  </si>
  <si>
    <t>Habilidades transversales</t>
  </si>
  <si>
    <t>1. Orientación a resultados</t>
  </si>
  <si>
    <t>3. Trabajo en equipo</t>
  </si>
  <si>
    <t>Puntaje cero en una o más competencia directiva</t>
  </si>
  <si>
    <t>4. Integridad</t>
  </si>
  <si>
    <t>2. Liderazgo</t>
  </si>
  <si>
    <t>Muy bajo</t>
  </si>
  <si>
    <t>Bajo</t>
  </si>
  <si>
    <t>Aceptable</t>
  </si>
  <si>
    <t>Esperado</t>
  </si>
  <si>
    <t>Destacado</t>
  </si>
  <si>
    <t>Tabla 6</t>
  </si>
  <si>
    <t>Tabla 7</t>
  </si>
  <si>
    <t>Tabla 8</t>
  </si>
  <si>
    <t>Tabla 9</t>
  </si>
  <si>
    <t>Indicadores de desempeño</t>
  </si>
  <si>
    <t>Bueno</t>
  </si>
  <si>
    <t>Muy bueno</t>
  </si>
  <si>
    <t>6. Pago oportuno mensual de los servicios básicos de II.EE de EBR y EBE (UPP)</t>
  </si>
  <si>
    <t xml:space="preserve">1. Pago oportuno de propinas de las Promotoras Educativas Comunitarias (PEC) (DEI) </t>
  </si>
  <si>
    <t>2. Pago oportuno mensual de los servicios básicos de las II.EE. de las Unidades Ejecutoras de Educación de los Pliegos Gobiernos Regionales (UPP)</t>
  </si>
  <si>
    <t>3. Cumplimiento de la etapa del Programa Suplementario de Mantenimiento de locales educativos (PRONIED)</t>
  </si>
  <si>
    <t>4. Contratación docente oportuna para el inicio del año escolar (DITEN)</t>
  </si>
  <si>
    <t>5. Encargatura oportuna de directivos y jerárquicos en II.EE. (DITEN)</t>
  </si>
  <si>
    <t>7. Casos de violencia escolar reportados en el SíseVe que son atendidos de manera oportuna (DIGE)</t>
  </si>
  <si>
    <t>9. Mejora de logros de aprendizajes de los estudiantes del nivel Secundaria en Matemática (UMC)</t>
  </si>
  <si>
    <t>8. Mejora de logros de aprendizajes de los estudiantes del nivel Secundaria en Lectura (UMC)</t>
  </si>
  <si>
    <t>Tabla 10</t>
  </si>
  <si>
    <t>Tabla 11</t>
  </si>
  <si>
    <t>Puntaje final promedio de directivos evaluados de UGEL y DRE, por Condición final, según Cargo</t>
  </si>
  <si>
    <t>Puntaje promedio de habilidades transversales</t>
  </si>
  <si>
    <t>Puntaje promedio de indicadores de desempeño</t>
  </si>
  <si>
    <t>Puntaje final promedio de aprobados</t>
  </si>
  <si>
    <t>Puntaje final promedio de desaprobados</t>
  </si>
  <si>
    <t>1/ Corresponde al puntaje promedio final de los evaluados en las habilidades transversales e indicadores de desempeño, con su ponderación respectiva.</t>
  </si>
  <si>
    <r>
      <t xml:space="preserve">Puntaje promedio final de evaluados </t>
    </r>
    <r>
      <rPr>
        <b/>
        <vertAlign val="superscript"/>
        <sz val="9"/>
        <color theme="0"/>
        <rFont val="Calibri"/>
        <family val="2"/>
        <scheme val="minor"/>
      </rPr>
      <t>1/</t>
    </r>
  </si>
  <si>
    <t>Tabla 12</t>
  </si>
  <si>
    <r>
      <t xml:space="preserve">Total </t>
    </r>
    <r>
      <rPr>
        <b/>
        <vertAlign val="superscript"/>
        <sz val="9"/>
        <color theme="0"/>
        <rFont val="Calibri"/>
        <family val="2"/>
        <scheme val="minor"/>
      </rPr>
      <t>1/</t>
    </r>
  </si>
  <si>
    <t>Resultados de las calificaciones de los directivos evaluados de UGEL y DRE, según competencias directivas por nivel alcanzado</t>
  </si>
  <si>
    <t>Resultados de las calificaciones de directores de UGEL, según competencias directivas por nivel alcanzado</t>
  </si>
  <si>
    <t>Resultados de las calificaciones de directores de Gestión Pedagógica de DRE, según competencias directivas por nivel alcanzado</t>
  </si>
  <si>
    <t>Resultados de las calificaciones de Jefes de Gestión Pedagógica de UGEL, según competencias directivas por nivel alcanzado</t>
  </si>
  <si>
    <t>Resultados de las calificaciones de directores de UGEL, según indicadores de desempeño por nivel alcanzado</t>
  </si>
  <si>
    <t>Resultados de las calificaciones de directores de Gestión Pedagógica de DRE, según indicadores de desempeño por nivel alcanzado</t>
  </si>
  <si>
    <t>Resultados de las calificaciones de Jefes de Gestión Pedagógica de UGEL, según indicadores de desempeño por nivel alcanzado</t>
  </si>
  <si>
    <t>1/ El total de directores de UGEL de UGEL evaluados en cada indicador de desempeño no fue el mismo. Esto se debió a que las fichas técnicas de cada indicador establecieron excepciones en su aplicación</t>
  </si>
  <si>
    <t>1/ El total de directores de Jefes de Gestión Pedagógica de UGEL evaluados en cada indicador de desempeño no fue el mismo. Esto se debió a que las fichas técnicas de cada indicador establecieron excepciones en su aplicación</t>
  </si>
  <si>
    <t>Nota: La aprobación de la presente evaluación habilita a los directivos para continuar en el cargo por un periodo adicional de cuatro (4) años.</t>
  </si>
  <si>
    <t xml:space="preserve">Nota: Las razones de desaprobación no son excluyentes entre sí, de modo que un directivo pudo no haber cumplido más de una razón.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</si>
</sst>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B4B4B"/>
      <name val="Calibri"/>
      <family val="2"/>
      <scheme val="minor"/>
    </font>
    <font>
      <sz val="10"/>
      <color rgb="FF4B4B4B"/>
      <name val="Calibri"/>
      <family val="2"/>
      <scheme val="minor"/>
    </font>
    <font>
      <b/>
      <sz val="11"/>
      <color rgb="FF4B4B4B"/>
      <name val="Calibri"/>
      <family val="2"/>
      <scheme val="minor"/>
    </font>
    <font>
      <i/>
      <sz val="10"/>
      <color rgb="FF4B4B4B"/>
      <name val="Calibri"/>
      <family val="2"/>
      <scheme val="minor"/>
    </font>
    <font>
      <b/>
      <sz val="9"/>
      <color rgb="FF4B4B4B"/>
      <name val="Calibri"/>
      <family val="2"/>
      <scheme val="minor"/>
    </font>
    <font>
      <b/>
      <sz val="10"/>
      <color rgb="FF4B4B4B"/>
      <name val="Calibri"/>
      <family val="2"/>
      <scheme val="minor"/>
    </font>
    <font>
      <sz val="10"/>
      <name val="Arial"/>
      <family val="2"/>
    </font>
    <font>
      <sz val="10"/>
      <color rgb="FF4B4B4B"/>
      <name val="Arial"/>
      <family val="2"/>
    </font>
    <font>
      <sz val="8"/>
      <color rgb="FF4B4B4B"/>
      <name val="Calibri"/>
      <family val="2"/>
      <scheme val="minor"/>
    </font>
    <font>
      <b/>
      <sz val="8"/>
      <color rgb="FF4B4B4B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vertAlign val="superscript"/>
      <sz val="9"/>
      <color theme="0"/>
      <name val="Calibri"/>
      <family val="2"/>
      <scheme val="minor"/>
    </font>
    <font>
      <sz val="10"/>
      <color rgb="FF000000"/>
      <name val="Lucida Console"/>
      <family val="3"/>
    </font>
    <font>
      <sz val="9"/>
      <color rgb="FF4B4B4B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4E2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50A00"/>
        <bgColor indexed="64"/>
      </patternFill>
    </fill>
    <fill>
      <patternFill patternType="solid">
        <fgColor rgb="FFC21100"/>
        <bgColor indexed="64"/>
      </patternFill>
    </fill>
    <fill>
      <patternFill patternType="solid">
        <fgColor rgb="FFEAB92E"/>
        <bgColor indexed="64"/>
      </patternFill>
    </fill>
    <fill>
      <patternFill patternType="solid">
        <fgColor rgb="FF0FA854"/>
        <bgColor indexed="64"/>
      </patternFill>
    </fill>
    <fill>
      <patternFill patternType="solid">
        <fgColor rgb="FF007635"/>
        <bgColor indexed="64"/>
      </patternFill>
    </fill>
  </fills>
  <borders count="11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 style="thin">
        <color theme="0"/>
      </top>
      <bottom style="thin">
        <color rgb="FFD9D9D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rgb="FFD9D9D9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D9D9D9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</cellStyleXfs>
  <cellXfs count="142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Border="1"/>
    <xf numFmtId="0" fontId="5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 wrapText="1" readingOrder="1"/>
    </xf>
    <xf numFmtId="0" fontId="3" fillId="0" borderId="0" xfId="0" applyFont="1" applyFill="1"/>
    <xf numFmtId="9" fontId="3" fillId="0" borderId="0" xfId="0" applyNumberFormat="1" applyFont="1" applyFill="1" applyAlignment="1">
      <alignment horizontal="center"/>
    </xf>
    <xf numFmtId="0" fontId="9" fillId="0" borderId="0" xfId="2" applyFont="1" applyFill="1" applyBorder="1" applyAlignment="1">
      <alignment horizontal="center"/>
    </xf>
    <xf numFmtId="49" fontId="9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1" fontId="2" fillId="2" borderId="0" xfId="0" applyNumberFormat="1" applyFont="1" applyFill="1"/>
    <xf numFmtId="0" fontId="10" fillId="2" borderId="0" xfId="0" applyFont="1" applyFill="1" applyBorder="1" applyAlignment="1">
      <alignment vertical="center"/>
    </xf>
    <xf numFmtId="9" fontId="2" fillId="2" borderId="0" xfId="0" applyNumberFormat="1" applyFont="1" applyFill="1"/>
    <xf numFmtId="0" fontId="12" fillId="3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49" fontId="3" fillId="0" borderId="1" xfId="2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vertical="center" wrapText="1" readingOrder="1"/>
    </xf>
    <xf numFmtId="1" fontId="7" fillId="2" borderId="1" xfId="0" applyNumberFormat="1" applyFont="1" applyFill="1" applyBorder="1" applyAlignment="1">
      <alignment horizontal="center" vertical="center" readingOrder="1"/>
    </xf>
    <xf numFmtId="0" fontId="14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2" fillId="2" borderId="3" xfId="0" applyFont="1" applyFill="1" applyBorder="1"/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2" xfId="0" applyFont="1" applyFill="1" applyBorder="1"/>
    <xf numFmtId="0" fontId="3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0" fontId="10" fillId="2" borderId="6" xfId="0" applyFont="1" applyFill="1" applyBorder="1"/>
    <xf numFmtId="0" fontId="2" fillId="2" borderId="6" xfId="0" applyFont="1" applyFill="1" applyBorder="1"/>
    <xf numFmtId="0" fontId="10" fillId="0" borderId="3" xfId="0" applyFont="1" applyFill="1" applyBorder="1" applyAlignment="1">
      <alignment vertical="center"/>
    </xf>
    <xf numFmtId="0" fontId="10" fillId="2" borderId="3" xfId="0" applyFont="1" applyFill="1" applyBorder="1"/>
    <xf numFmtId="0" fontId="10" fillId="2" borderId="7" xfId="0" applyFont="1" applyFill="1" applyBorder="1" applyAlignment="1">
      <alignment vertical="center"/>
    </xf>
    <xf numFmtId="0" fontId="2" fillId="2" borderId="7" xfId="0" applyFont="1" applyFill="1" applyBorder="1"/>
    <xf numFmtId="9" fontId="2" fillId="2" borderId="0" xfId="1" applyFont="1" applyFill="1" applyAlignment="1">
      <alignment horizontal="left" vertical="center"/>
    </xf>
    <xf numFmtId="9" fontId="2" fillId="2" borderId="0" xfId="1" applyFont="1" applyFill="1" applyAlignment="1">
      <alignment horizontal="center" vertical="center"/>
    </xf>
    <xf numFmtId="9" fontId="10" fillId="2" borderId="0" xfId="1" applyFont="1" applyFill="1" applyAlignment="1">
      <alignment horizontal="center" vertical="center"/>
    </xf>
    <xf numFmtId="0" fontId="2" fillId="2" borderId="0" xfId="0" applyFont="1" applyFill="1" applyBorder="1"/>
    <xf numFmtId="0" fontId="2" fillId="0" borderId="7" xfId="0" applyFont="1" applyBorder="1"/>
    <xf numFmtId="0" fontId="9" fillId="2" borderId="0" xfId="3" applyFont="1" applyFill="1"/>
    <xf numFmtId="49" fontId="9" fillId="2" borderId="0" xfId="3" applyNumberFormat="1" applyFont="1" applyFill="1" applyAlignment="1">
      <alignment horizontal="center" vertical="top" wrapText="1"/>
    </xf>
    <xf numFmtId="49" fontId="9" fillId="2" borderId="0" xfId="3" applyNumberFormat="1" applyFont="1" applyFill="1" applyAlignment="1">
      <alignment horizontal="left"/>
    </xf>
    <xf numFmtId="0" fontId="9" fillId="2" borderId="0" xfId="3" applyFont="1" applyFill="1" applyAlignment="1">
      <alignment vertical="center"/>
    </xf>
    <xf numFmtId="0" fontId="2" fillId="2" borderId="0" xfId="0" applyFont="1" applyFill="1" applyAlignment="1">
      <alignment vertical="top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9" fontId="10" fillId="2" borderId="0" xfId="1" applyFont="1" applyFill="1" applyAlignment="1">
      <alignment horizontal="center"/>
    </xf>
    <xf numFmtId="9" fontId="2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3" fillId="2" borderId="1" xfId="2" applyNumberFormat="1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center" vertical="center" wrapText="1" readingOrder="1"/>
    </xf>
    <xf numFmtId="0" fontId="3" fillId="2" borderId="1" xfId="4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2" fillId="2" borderId="9" xfId="0" applyFont="1" applyFill="1" applyBorder="1"/>
    <xf numFmtId="0" fontId="2" fillId="2" borderId="2" xfId="0" applyFont="1" applyFill="1" applyBorder="1" applyAlignment="1">
      <alignment vertical="top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 readingOrder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9" fontId="15" fillId="2" borderId="0" xfId="1" applyNumberFormat="1" applyFont="1" applyFill="1" applyAlignment="1">
      <alignment horizontal="center"/>
    </xf>
    <xf numFmtId="9" fontId="15" fillId="2" borderId="0" xfId="1" applyFont="1" applyFill="1" applyAlignment="1">
      <alignment horizontal="center"/>
    </xf>
    <xf numFmtId="9" fontId="10" fillId="2" borderId="0" xfId="1" applyFont="1" applyFill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9" fontId="10" fillId="0" borderId="0" xfId="1" applyNumberFormat="1" applyFont="1" applyFill="1" applyAlignment="1">
      <alignment horizontal="center" vertical="center"/>
    </xf>
    <xf numFmtId="9" fontId="10" fillId="0" borderId="0" xfId="0" applyNumberFormat="1" applyFont="1" applyFill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2" borderId="4" xfId="0" applyFont="1" applyFill="1" applyBorder="1"/>
    <xf numFmtId="0" fontId="5" fillId="0" borderId="0" xfId="0" applyFont="1" applyFill="1" applyAlignment="1">
      <alignment vertical="center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2" fontId="10" fillId="0" borderId="0" xfId="5" applyNumberFormat="1" applyFont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2" borderId="0" xfId="1" applyNumberFormat="1" applyFont="1" applyFill="1" applyBorder="1" applyAlignment="1">
      <alignment horizontal="center"/>
    </xf>
    <xf numFmtId="0" fontId="10" fillId="2" borderId="0" xfId="0" applyFont="1" applyFill="1"/>
    <xf numFmtId="2" fontId="2" fillId="2" borderId="0" xfId="0" applyNumberFormat="1" applyFont="1" applyFill="1"/>
    <xf numFmtId="0" fontId="12" fillId="3" borderId="1" xfId="0" applyFont="1" applyFill="1" applyBorder="1" applyAlignment="1">
      <alignment horizontal="center" vertical="center" wrapText="1"/>
    </xf>
    <xf numFmtId="2" fontId="3" fillId="0" borderId="1" xfId="5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2" fontId="7" fillId="0" borderId="1" xfId="5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/>
    </xf>
    <xf numFmtId="164" fontId="3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/>
    <xf numFmtId="164" fontId="2" fillId="2" borderId="2" xfId="0" applyNumberFormat="1" applyFont="1" applyFill="1" applyBorder="1"/>
    <xf numFmtId="164" fontId="3" fillId="2" borderId="1" xfId="1" applyNumberFormat="1" applyFont="1" applyFill="1" applyBorder="1" applyAlignment="1">
      <alignment horizontal="center" vertical="center" readingOrder="1"/>
    </xf>
    <xf numFmtId="164" fontId="7" fillId="2" borderId="1" xfId="1" applyNumberFormat="1" applyFont="1" applyFill="1" applyBorder="1" applyAlignment="1">
      <alignment horizontal="center" vertical="center" readingOrder="1"/>
    </xf>
    <xf numFmtId="164" fontId="2" fillId="2" borderId="6" xfId="0" applyNumberFormat="1" applyFont="1" applyFill="1" applyBorder="1"/>
    <xf numFmtId="164" fontId="2" fillId="2" borderId="7" xfId="0" applyNumberFormat="1" applyFont="1" applyFill="1" applyBorder="1"/>
    <xf numFmtId="164" fontId="2" fillId="2" borderId="0" xfId="0" applyNumberFormat="1" applyFont="1" applyFill="1"/>
    <xf numFmtId="164" fontId="12" fillId="3" borderId="1" xfId="0" applyNumberFormat="1" applyFont="1" applyFill="1" applyBorder="1" applyAlignment="1">
      <alignment horizontal="center" vertical="center" wrapText="1" readingOrder="1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164" fontId="7" fillId="2" borderId="1" xfId="1" applyNumberFormat="1" applyFont="1" applyFill="1" applyBorder="1" applyAlignment="1">
      <alignment horizontal="center" vertical="center" wrapText="1" readingOrder="1"/>
    </xf>
    <xf numFmtId="0" fontId="12" fillId="5" borderId="1" xfId="0" applyFont="1" applyFill="1" applyBorder="1" applyAlignment="1">
      <alignment horizontal="center" vertical="center" wrapText="1" readingOrder="1"/>
    </xf>
    <xf numFmtId="0" fontId="12" fillId="6" borderId="1" xfId="0" applyFont="1" applyFill="1" applyBorder="1" applyAlignment="1">
      <alignment horizontal="center" vertical="center" wrapText="1" readingOrder="1"/>
    </xf>
    <xf numFmtId="0" fontId="12" fillId="7" borderId="1" xfId="0" applyFont="1" applyFill="1" applyBorder="1" applyAlignment="1">
      <alignment horizontal="center" vertical="center" wrapText="1" readingOrder="1"/>
    </xf>
    <xf numFmtId="0" fontId="12" fillId="8" borderId="1" xfId="0" applyFont="1" applyFill="1" applyBorder="1" applyAlignment="1">
      <alignment horizontal="center" vertical="center" wrapText="1" readingOrder="1"/>
    </xf>
    <xf numFmtId="0" fontId="12" fillId="9" borderId="1" xfId="0" applyFont="1" applyFill="1" applyBorder="1" applyAlignment="1">
      <alignment horizontal="center" vertical="center" wrapText="1" readingOrder="1"/>
    </xf>
    <xf numFmtId="0" fontId="12" fillId="10" borderId="1" xfId="0" applyFont="1" applyFill="1" applyBorder="1" applyAlignment="1">
      <alignment horizontal="center" vertical="center" wrapText="1" readingOrder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10" fillId="0" borderId="0" xfId="0" applyFont="1" applyBorder="1" applyAlignment="1">
      <alignment vertical="center"/>
    </xf>
    <xf numFmtId="0" fontId="7" fillId="2" borderId="10" xfId="4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" vertical="center" readingOrder="1"/>
    </xf>
    <xf numFmtId="164" fontId="12" fillId="3" borderId="1" xfId="0" applyNumberFormat="1" applyFont="1" applyFill="1" applyBorder="1" applyAlignment="1">
      <alignment horizontal="center" vertical="center" wrapText="1" readingOrder="1"/>
    </xf>
    <xf numFmtId="0" fontId="12" fillId="3" borderId="8" xfId="0" applyFont="1" applyFill="1" applyBorder="1" applyAlignment="1">
      <alignment horizontal="center" vertical="center" wrapText="1" readingOrder="1"/>
    </xf>
    <xf numFmtId="0" fontId="10" fillId="0" borderId="1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</cellXfs>
  <cellStyles count="6">
    <cellStyle name="Normal" xfId="0" builtinId="0"/>
    <cellStyle name="Normal_Hoja1" xfId="2"/>
    <cellStyle name="Normal_Hoja13" xfId="5"/>
    <cellStyle name="Normal_Hoja2" xfId="4"/>
    <cellStyle name="Normal_Hoja3" xfId="3"/>
    <cellStyle name="Porcentaje" xfId="1" builtinId="5"/>
  </cellStyles>
  <dxfs count="0"/>
  <tableStyles count="0" defaultTableStyle="TableStyleMedium2" defaultPivotStyle="PivotStyleLight16"/>
  <colors>
    <mruColors>
      <color rgb="FF4B4B4B"/>
      <color rgb="FFD9D9D9"/>
      <color rgb="FFDE4E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[1]T9!$C$4</c:f>
              <c:strCache>
                <c:ptCount val="1"/>
                <c:pt idx="0">
                  <c:v>Muy bajo</c:v>
                </c:pt>
              </c:strCache>
            </c:strRef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7BF-4F55-9708-A77A2E83BD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[1]T9!$B$5:$B$11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II.EE.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Comités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[1]T9!$K$5:$K$11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BF-4F55-9708-A77A2E83BD5C}"/>
            </c:ext>
          </c:extLst>
        </c:ser>
        <c:ser>
          <c:idx val="1"/>
          <c:order val="1"/>
          <c:tx>
            <c:strRef>
              <c:f>[1]T9!$G$4</c:f>
              <c:strCache>
                <c:ptCount val="1"/>
                <c:pt idx="0">
                  <c:v>Muy bueno</c:v>
                </c:pt>
              </c:strCache>
            </c:strRef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97136036067772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181229773462784E-3"/>
                  <c:y val="-6.461647316362013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950-4ABC-809D-E243676BA99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362459546925568E-3"/>
                  <c:y val="-3.52267674614510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8543689320388345E-3"/>
                  <c:y val="-4.85141913779886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7BF-4F55-9708-A77A2E83BD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[1]T9!$B$5:$B$11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II.EE.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Comités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[1]T9!$L$5:$L$11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BF-4F55-9708-A77A2E83BD5C}"/>
            </c:ext>
          </c:extLst>
        </c:ser>
        <c:ser>
          <c:idx val="2"/>
          <c:order val="2"/>
          <c:tx>
            <c:strRef>
              <c:f>[1]T9!$H$4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[1]T9!$B$5:$B$11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II.EE.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Comités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[1]T9!$M$5:$M$11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BF-4F55-9708-A77A2E83BD5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25606208"/>
        <c:axId val="25615456"/>
      </c:barChart>
      <c:catAx>
        <c:axId val="2560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615456"/>
        <c:crosses val="autoZero"/>
        <c:auto val="1"/>
        <c:lblAlgn val="ctr"/>
        <c:lblOffset val="100"/>
        <c:noMultiLvlLbl val="0"/>
      </c:catAx>
      <c:valAx>
        <c:axId val="2561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60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4B4B4B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4B4B4B"/>
      </a:solidFill>
      <a:round/>
    </a:ln>
    <a:effectLst/>
  </c:spPr>
  <c:txPr>
    <a:bodyPr/>
    <a:lstStyle/>
    <a:p>
      <a:pPr>
        <a:defRPr b="1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[1]T9!$C$4</c:f>
              <c:strCache>
                <c:ptCount val="1"/>
                <c:pt idx="0">
                  <c:v>Muy bajo</c:v>
                </c:pt>
              </c:strCache>
            </c:strRef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7BF-4F55-9708-A77A2E83BD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[1]T9!$B$5:$B$11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II.EE.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Comités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[1]T9!$K$5:$K$11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BF-4F55-9708-A77A2E83BD5C}"/>
            </c:ext>
          </c:extLst>
        </c:ser>
        <c:ser>
          <c:idx val="1"/>
          <c:order val="1"/>
          <c:tx>
            <c:strRef>
              <c:f>[1]T9!$G$4</c:f>
              <c:strCache>
                <c:ptCount val="1"/>
                <c:pt idx="0">
                  <c:v>Muy bueno</c:v>
                </c:pt>
              </c:strCache>
            </c:strRef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97136036067772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181229773462784E-3"/>
                  <c:y val="-6.461647316362013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950-4ABC-809D-E243676BA99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362459546925568E-3"/>
                  <c:y val="-3.52267674614510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8543689320388345E-3"/>
                  <c:y val="-4.85141913779886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7BF-4F55-9708-A77A2E83BD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[1]T9!$B$5:$B$11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II.EE.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Comités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[1]T9!$L$5:$L$11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BF-4F55-9708-A77A2E83BD5C}"/>
            </c:ext>
          </c:extLst>
        </c:ser>
        <c:ser>
          <c:idx val="2"/>
          <c:order val="2"/>
          <c:tx>
            <c:strRef>
              <c:f>[1]T9!$H$4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[1]T9!$B$5:$B$11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II.EE.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Comités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[1]T9!$M$5:$M$11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BF-4F55-9708-A77A2E83BD5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25614912"/>
        <c:axId val="25612192"/>
      </c:barChart>
      <c:catAx>
        <c:axId val="2561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612192"/>
        <c:crosses val="autoZero"/>
        <c:auto val="1"/>
        <c:lblAlgn val="ctr"/>
        <c:lblOffset val="100"/>
        <c:noMultiLvlLbl val="0"/>
      </c:catAx>
      <c:valAx>
        <c:axId val="2561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61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4B4B4B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4B4B4B"/>
      </a:solidFill>
      <a:round/>
    </a:ln>
    <a:effectLst/>
  </c:spPr>
  <c:txPr>
    <a:bodyPr/>
    <a:lstStyle/>
    <a:p>
      <a:pPr>
        <a:defRPr b="1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[1]T9!$C$4</c:f>
              <c:strCache>
                <c:ptCount val="1"/>
                <c:pt idx="0">
                  <c:v>Muy bajo</c:v>
                </c:pt>
              </c:strCache>
            </c:strRef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7BF-4F55-9708-A77A2E83BD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[1]T9!$B$5:$B$11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II.EE.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Comités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[1]T9!$K$5:$K$11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BF-4F55-9708-A77A2E83BD5C}"/>
            </c:ext>
          </c:extLst>
        </c:ser>
        <c:ser>
          <c:idx val="1"/>
          <c:order val="1"/>
          <c:tx>
            <c:strRef>
              <c:f>[1]T9!$G$4</c:f>
              <c:strCache>
                <c:ptCount val="1"/>
                <c:pt idx="0">
                  <c:v>Muy bueno</c:v>
                </c:pt>
              </c:strCache>
            </c:strRef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97136036067772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181229773462784E-3"/>
                  <c:y val="-6.461647316362013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950-4ABC-809D-E243676BA99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362459546925568E-3"/>
                  <c:y val="-3.52267674614510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8543689320388345E-3"/>
                  <c:y val="-4.85141913779886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7BF-4F55-9708-A77A2E83BD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[1]T9!$B$5:$B$11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II.EE.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Comités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[1]T9!$L$5:$L$11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BF-4F55-9708-A77A2E83BD5C}"/>
            </c:ext>
          </c:extLst>
        </c:ser>
        <c:ser>
          <c:idx val="2"/>
          <c:order val="2"/>
          <c:tx>
            <c:strRef>
              <c:f>[1]T9!$H$4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[1]T9!$B$5:$B$11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II.EE.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Comités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[1]T9!$M$5:$M$11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BF-4F55-9708-A77A2E83BD5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25617088"/>
        <c:axId val="25607840"/>
      </c:barChart>
      <c:catAx>
        <c:axId val="2561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607840"/>
        <c:crosses val="autoZero"/>
        <c:auto val="1"/>
        <c:lblAlgn val="ctr"/>
        <c:lblOffset val="100"/>
        <c:noMultiLvlLbl val="0"/>
      </c:catAx>
      <c:valAx>
        <c:axId val="2560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61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4B4B4B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4B4B4B"/>
      </a:solidFill>
      <a:round/>
    </a:ln>
    <a:effectLst/>
  </c:spPr>
  <c:txPr>
    <a:bodyPr/>
    <a:lstStyle/>
    <a:p>
      <a:pPr>
        <a:defRPr b="1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[1]T9!$C$4</c:f>
              <c:strCache>
                <c:ptCount val="1"/>
                <c:pt idx="0">
                  <c:v>Muy bajo</c:v>
                </c:pt>
              </c:strCache>
            </c:strRef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7BF-4F55-9708-A77A2E83BD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[1]T9!$B$5:$B$11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II.EE.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Comités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[1]T9!$K$5:$K$11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BF-4F55-9708-A77A2E83BD5C}"/>
            </c:ext>
          </c:extLst>
        </c:ser>
        <c:ser>
          <c:idx val="1"/>
          <c:order val="1"/>
          <c:tx>
            <c:strRef>
              <c:f>[1]T9!$G$4</c:f>
              <c:strCache>
                <c:ptCount val="1"/>
                <c:pt idx="0">
                  <c:v>Muy bueno</c:v>
                </c:pt>
              </c:strCache>
            </c:strRef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97136036067772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181229773462784E-3"/>
                  <c:y val="-6.461647316362013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950-4ABC-809D-E243676BA99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362459546925568E-3"/>
                  <c:y val="-3.52267674614510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8543689320388345E-3"/>
                  <c:y val="-4.85141913779886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7BF-4F55-9708-A77A2E83BD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[1]T9!$B$5:$B$11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II.EE.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Comités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[1]T9!$L$5:$L$11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BF-4F55-9708-A77A2E83BD5C}"/>
            </c:ext>
          </c:extLst>
        </c:ser>
        <c:ser>
          <c:idx val="2"/>
          <c:order val="2"/>
          <c:tx>
            <c:strRef>
              <c:f>[1]T9!$H$4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[1]T9!$B$5:$B$11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II.EE.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Comités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[1]T9!$M$5:$M$11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BF-4F55-9708-A77A2E83BD5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25608384"/>
        <c:axId val="25611104"/>
      </c:barChart>
      <c:catAx>
        <c:axId val="2560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611104"/>
        <c:crosses val="autoZero"/>
        <c:auto val="1"/>
        <c:lblAlgn val="ctr"/>
        <c:lblOffset val="100"/>
        <c:noMultiLvlLbl val="0"/>
      </c:catAx>
      <c:valAx>
        <c:axId val="2561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60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4B4B4B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4B4B4B"/>
      </a:solidFill>
      <a:round/>
    </a:ln>
    <a:effectLst/>
  </c:spPr>
  <c:txPr>
    <a:bodyPr/>
    <a:lstStyle/>
    <a:p>
      <a:pPr>
        <a:defRPr b="1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41783866612046E-2"/>
          <c:y val="3.2128510361732067E-2"/>
          <c:w val="0.91446361112375407"/>
          <c:h val="0.7653765509710652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[1]T5!$C$4</c:f>
              <c:strCache>
                <c:ptCount val="1"/>
                <c:pt idx="0">
                  <c:v>No presentó evidencia de la habilidad</c:v>
                </c:pt>
              </c:strCache>
            </c:strRef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[1]T5!$B$5:$B$7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[1]T5!$K$5:$K$7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31-4B22-B21E-25A633E22678}"/>
            </c:ext>
          </c:extLst>
        </c:ser>
        <c:ser>
          <c:idx val="1"/>
          <c:order val="1"/>
          <c:tx>
            <c:strRef>
              <c:f>[1]T5!$G$4</c:f>
              <c:strCache>
                <c:ptCount val="1"/>
                <c:pt idx="0">
                  <c:v>Por encima de lo esperado</c:v>
                </c:pt>
              </c:strCache>
            </c:strRef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[1]T5!$B$5:$B$7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[1]T5!$L$5:$L$7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31-4B22-B21E-25A633E22678}"/>
            </c:ext>
          </c:extLst>
        </c:ser>
        <c:ser>
          <c:idx val="2"/>
          <c:order val="2"/>
          <c:tx>
            <c:strRef>
              <c:f>[1]T5!$H$4</c:f>
              <c:strCache>
                <c:ptCount val="1"/>
                <c:pt idx="0">
                  <c:v>Sobresaliente</c:v>
                </c:pt>
              </c:strCache>
            </c:strRef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[1]T5!$B$5:$B$7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[1]T5!$M$5:$M$7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31-4B22-B21E-25A633E226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100"/>
        <c:axId val="25618176"/>
        <c:axId val="25608928"/>
      </c:barChart>
      <c:catAx>
        <c:axId val="2561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608928"/>
        <c:crosses val="autoZero"/>
        <c:auto val="1"/>
        <c:lblAlgn val="ctr"/>
        <c:lblOffset val="100"/>
        <c:noMultiLvlLbl val="0"/>
      </c:catAx>
      <c:valAx>
        <c:axId val="2560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61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53924112087145"/>
          <c:y val="0.86934896414876806"/>
          <c:w val="0.72001183378089295"/>
          <c:h val="0.116224483764753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4B4B4B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4B4B4B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41783866612046E-2"/>
          <c:y val="3.2128510361732067E-2"/>
          <c:w val="0.91446361112375407"/>
          <c:h val="0.7653765509710652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[1]T5!$C$4</c:f>
              <c:strCache>
                <c:ptCount val="1"/>
                <c:pt idx="0">
                  <c:v>No presentó evidencia de la habilidad</c:v>
                </c:pt>
              </c:strCache>
            </c:strRef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[1]T5!$B$5:$B$7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[1]T5!$K$5:$K$7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31-4B22-B21E-25A633E22678}"/>
            </c:ext>
          </c:extLst>
        </c:ser>
        <c:ser>
          <c:idx val="1"/>
          <c:order val="1"/>
          <c:tx>
            <c:strRef>
              <c:f>[1]T5!$G$4</c:f>
              <c:strCache>
                <c:ptCount val="1"/>
                <c:pt idx="0">
                  <c:v>Por encima de lo esperado</c:v>
                </c:pt>
              </c:strCache>
            </c:strRef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[1]T5!$B$5:$B$7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[1]T5!$L$5:$L$7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31-4B22-B21E-25A633E22678}"/>
            </c:ext>
          </c:extLst>
        </c:ser>
        <c:ser>
          <c:idx val="2"/>
          <c:order val="2"/>
          <c:tx>
            <c:strRef>
              <c:f>[1]T5!$H$4</c:f>
              <c:strCache>
                <c:ptCount val="1"/>
                <c:pt idx="0">
                  <c:v>Sobresaliente</c:v>
                </c:pt>
              </c:strCache>
            </c:strRef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[1]T5!$B$5:$B$7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[1]T5!$M$5:$M$7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31-4B22-B21E-25A633E226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100"/>
        <c:axId val="25620352"/>
        <c:axId val="25616000"/>
      </c:barChart>
      <c:catAx>
        <c:axId val="2562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616000"/>
        <c:crosses val="autoZero"/>
        <c:auto val="1"/>
        <c:lblAlgn val="ctr"/>
        <c:lblOffset val="100"/>
        <c:noMultiLvlLbl val="0"/>
      </c:catAx>
      <c:valAx>
        <c:axId val="2561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62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53924112087145"/>
          <c:y val="0.86934896414876806"/>
          <c:w val="0.72001183378089295"/>
          <c:h val="0.116224483764753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4B4B4B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4B4B4B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41783866612046E-2"/>
          <c:y val="3.2128510361732067E-2"/>
          <c:w val="0.91446361112375407"/>
          <c:h val="0.7653765509710652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[1]T5!$C$4</c:f>
              <c:strCache>
                <c:ptCount val="1"/>
                <c:pt idx="0">
                  <c:v>No presentó evidencia de la habilidad</c:v>
                </c:pt>
              </c:strCache>
            </c:strRef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[1]T5!$B$5:$B$7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[1]T5!$K$5:$K$7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31-4B22-B21E-25A633E22678}"/>
            </c:ext>
          </c:extLst>
        </c:ser>
        <c:ser>
          <c:idx val="1"/>
          <c:order val="1"/>
          <c:tx>
            <c:strRef>
              <c:f>[1]T5!$G$4</c:f>
              <c:strCache>
                <c:ptCount val="1"/>
                <c:pt idx="0">
                  <c:v>Por encima de lo esperado</c:v>
                </c:pt>
              </c:strCache>
            </c:strRef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[1]T5!$B$5:$B$7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[1]T5!$L$5:$L$7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31-4B22-B21E-25A633E22678}"/>
            </c:ext>
          </c:extLst>
        </c:ser>
        <c:ser>
          <c:idx val="2"/>
          <c:order val="2"/>
          <c:tx>
            <c:strRef>
              <c:f>[1]T5!$H$4</c:f>
              <c:strCache>
                <c:ptCount val="1"/>
                <c:pt idx="0">
                  <c:v>Sobresaliente</c:v>
                </c:pt>
              </c:strCache>
            </c:strRef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[1]T5!$B$5:$B$7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[1]T5!$M$5:$M$7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31-4B22-B21E-25A633E226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100"/>
        <c:axId val="25609472"/>
        <c:axId val="25610560"/>
      </c:barChart>
      <c:catAx>
        <c:axId val="2560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610560"/>
        <c:crosses val="autoZero"/>
        <c:auto val="1"/>
        <c:lblAlgn val="ctr"/>
        <c:lblOffset val="100"/>
        <c:noMultiLvlLbl val="0"/>
      </c:catAx>
      <c:valAx>
        <c:axId val="2561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60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53924112087145"/>
          <c:y val="0.86934896414876806"/>
          <c:w val="0.72001183378089295"/>
          <c:h val="0.116224483764753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4B4B4B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4B4B4B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41783866612046E-2"/>
          <c:y val="3.2128510361732067E-2"/>
          <c:w val="0.91446361112375407"/>
          <c:h val="0.7653765509710652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[1]T5!$C$4</c:f>
              <c:strCache>
                <c:ptCount val="1"/>
                <c:pt idx="0">
                  <c:v>No presentó evidencia de la habilidad</c:v>
                </c:pt>
              </c:strCache>
            </c:strRef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[1]T5!$B$5:$B$7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[1]T5!$K$5:$K$7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31-4B22-B21E-25A633E22678}"/>
            </c:ext>
          </c:extLst>
        </c:ser>
        <c:ser>
          <c:idx val="1"/>
          <c:order val="1"/>
          <c:tx>
            <c:strRef>
              <c:f>[1]T5!$G$4</c:f>
              <c:strCache>
                <c:ptCount val="1"/>
                <c:pt idx="0">
                  <c:v>Por encima de lo esperado</c:v>
                </c:pt>
              </c:strCache>
            </c:strRef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[1]T5!$B$5:$B$7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[1]T5!$L$5:$L$7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31-4B22-B21E-25A633E22678}"/>
            </c:ext>
          </c:extLst>
        </c:ser>
        <c:ser>
          <c:idx val="2"/>
          <c:order val="2"/>
          <c:tx>
            <c:strRef>
              <c:f>[1]T5!$H$4</c:f>
              <c:strCache>
                <c:ptCount val="1"/>
                <c:pt idx="0">
                  <c:v>Sobresaliente</c:v>
                </c:pt>
              </c:strCache>
            </c:strRef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[1]T5!$B$5:$B$7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[1]T5!$M$5:$M$7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31-4B22-B21E-25A633E226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100"/>
        <c:axId val="25611648"/>
        <c:axId val="25612736"/>
      </c:barChart>
      <c:catAx>
        <c:axId val="2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612736"/>
        <c:crosses val="autoZero"/>
        <c:auto val="1"/>
        <c:lblAlgn val="ctr"/>
        <c:lblOffset val="100"/>
        <c:noMultiLvlLbl val="0"/>
      </c:catAx>
      <c:valAx>
        <c:axId val="2561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53924112087145"/>
          <c:y val="0.86934896414876806"/>
          <c:w val="0.72001183378089295"/>
          <c:h val="0.116224483764753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4B4B4B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4B4B4B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14</xdr:row>
      <xdr:rowOff>0</xdr:rowOff>
    </xdr:from>
    <xdr:to>
      <xdr:col>9</xdr:col>
      <xdr:colOff>19050</xdr:colOff>
      <xdr:row>14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0C87489-5BD3-45BA-A1A6-AAA9DED5F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9</xdr:row>
      <xdr:rowOff>0</xdr:rowOff>
    </xdr:from>
    <xdr:to>
      <xdr:col>8</xdr:col>
      <xdr:colOff>19050</xdr:colOff>
      <xdr:row>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0C87489-5BD3-45BA-A1A6-AAA9DED5F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9</xdr:row>
      <xdr:rowOff>0</xdr:rowOff>
    </xdr:from>
    <xdr:to>
      <xdr:col>8</xdr:col>
      <xdr:colOff>19050</xdr:colOff>
      <xdr:row>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0C87489-5BD3-45BA-A1A6-AAA9DED5F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752475</xdr:colOff>
      <xdr:row>9</xdr:row>
      <xdr:rowOff>0</xdr:rowOff>
    </xdr:from>
    <xdr:to>
      <xdr:col>9</xdr:col>
      <xdr:colOff>19050</xdr:colOff>
      <xdr:row>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70C87489-5BD3-45BA-A1A6-AAA9DED5F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10</xdr:row>
      <xdr:rowOff>0</xdr:rowOff>
    </xdr:from>
    <xdr:to>
      <xdr:col>8</xdr:col>
      <xdr:colOff>19050</xdr:colOff>
      <xdr:row>10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28784F6-9C98-4FDE-B421-6B21E413AD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10</xdr:row>
      <xdr:rowOff>0</xdr:rowOff>
    </xdr:from>
    <xdr:to>
      <xdr:col>8</xdr:col>
      <xdr:colOff>19050</xdr:colOff>
      <xdr:row>10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28784F6-9C98-4FDE-B421-6B21E413AD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10</xdr:row>
      <xdr:rowOff>0</xdr:rowOff>
    </xdr:from>
    <xdr:to>
      <xdr:col>8</xdr:col>
      <xdr:colOff>19050</xdr:colOff>
      <xdr:row>10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28784F6-9C98-4FDE-B421-6B21E413AD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10</xdr:row>
      <xdr:rowOff>0</xdr:rowOff>
    </xdr:from>
    <xdr:to>
      <xdr:col>8</xdr:col>
      <xdr:colOff>19050</xdr:colOff>
      <xdr:row>10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28784F6-9C98-4FDE-B421-6B21E413AD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.%20Evaluaci&#243;n%20en%20Cifras\2021_5_Eddir%202020\Fichas_estadisticas_EDDIR_UGEL-DRE_2018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salidas borrador spss"/>
      <sheetName val="T1"/>
      <sheetName val="T2"/>
      <sheetName val="T3"/>
      <sheetName val="T4"/>
      <sheetName val="tabla5"/>
      <sheetName val="T5"/>
      <sheetName val="tabla6"/>
      <sheetName val="T6"/>
      <sheetName val="tabla7"/>
      <sheetName val="T7"/>
      <sheetName val="tabla8"/>
      <sheetName val="T8"/>
      <sheetName val="tabla9"/>
      <sheetName val="T9"/>
      <sheetName val="tabla10"/>
      <sheetName val="T10"/>
      <sheetName val="tabla11"/>
      <sheetName val="T11"/>
      <sheetName val="tabla12"/>
      <sheetName val="T12"/>
      <sheetName val="T13"/>
      <sheetName val="T14, T15, T16, T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No presentó evidencia de la habilidad</v>
          </cell>
          <cell r="G4" t="str">
            <v>Por encima de lo esperado</v>
          </cell>
          <cell r="H4" t="str">
            <v>Sobresaliente</v>
          </cell>
        </row>
        <row r="5">
          <cell r="B5" t="str">
            <v>1. Orientación a resultados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2. Vocación de servicio</v>
          </cell>
          <cell r="K6">
            <v>0</v>
          </cell>
          <cell r="L6">
            <v>0</v>
          </cell>
          <cell r="M6">
            <v>0</v>
          </cell>
        </row>
        <row r="7">
          <cell r="B7" t="str">
            <v>3. Trabajo en equipo</v>
          </cell>
          <cell r="K7">
            <v>0</v>
          </cell>
          <cell r="L7">
            <v>0</v>
          </cell>
          <cell r="M7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C4" t="str">
            <v>Muy bajo</v>
          </cell>
          <cell r="G4" t="str">
            <v>Muy bueno</v>
          </cell>
          <cell r="H4" t="str">
            <v>Destacado</v>
          </cell>
        </row>
        <row r="5">
          <cell r="B5" t="str">
            <v xml:space="preserve">1. Contratación docente oportuna para el inicio del año escolar (DITEN) 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2. Llegada oportuna y pertinente de materiales educativos a las II.EE. para el año escolar 2018 (UPP)</v>
          </cell>
          <cell r="K6">
            <v>0</v>
          </cell>
          <cell r="L6">
            <v>0</v>
          </cell>
          <cell r="M6">
            <v>0</v>
          </cell>
        </row>
        <row r="7">
          <cell r="B7" t="str">
            <v>3. Consistencia de los datos RENIEC-NEXUS-SUP (DITEN)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4. Conformación oportuna de los Comités de la Evaluación Ordinaria de Desempeño docente (DIED)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5. Contratación y registro oportuno del personal CAS para las intervenciones prioritarias del Sector Educación (UPP)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6. Pago oportuno mensual de los servicios básicos de II.EE de EBR y EBE (UPP)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7. Registro oportuno de las PEC de los PRONOEI (UPP)</v>
          </cell>
          <cell r="K11">
            <v>0</v>
          </cell>
          <cell r="L11">
            <v>0</v>
          </cell>
          <cell r="M1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4E2A"/>
  </sheetPr>
  <dimension ref="A2:L18"/>
  <sheetViews>
    <sheetView showGridLines="0" tabSelected="1" workbookViewId="0">
      <selection activeCell="B14" sqref="B14"/>
    </sheetView>
  </sheetViews>
  <sheetFormatPr baseColWidth="10" defaultRowHeight="15" x14ac:dyDescent="0.25"/>
  <cols>
    <col min="1" max="1" width="11.42578125" style="1"/>
    <col min="2" max="2" width="20.7109375" style="1" customWidth="1"/>
    <col min="3" max="3" width="12.7109375" style="1" customWidth="1"/>
    <col min="4" max="4" width="12.7109375" style="4" customWidth="1"/>
    <col min="5" max="9" width="12.7109375" style="1" customWidth="1"/>
    <col min="10" max="10" width="11.42578125" style="1"/>
    <col min="11" max="11" width="4.85546875" style="1" customWidth="1"/>
    <col min="12" max="12" width="5.42578125" style="1" customWidth="1"/>
    <col min="13" max="16384" width="11.42578125" style="1"/>
  </cols>
  <sheetData>
    <row r="2" spans="1:12" x14ac:dyDescent="0.25">
      <c r="B2" s="2" t="s">
        <v>0</v>
      </c>
      <c r="C2" s="3"/>
    </row>
    <row r="3" spans="1:12" x14ac:dyDescent="0.25">
      <c r="B3" s="5" t="s">
        <v>1</v>
      </c>
      <c r="C3" s="4"/>
      <c r="E3" s="4"/>
      <c r="F3" s="4"/>
      <c r="G3" s="4"/>
      <c r="H3" s="4"/>
      <c r="I3" s="4"/>
    </row>
    <row r="4" spans="1:12" x14ac:dyDescent="0.25">
      <c r="B4" s="135" t="s">
        <v>2</v>
      </c>
      <c r="C4" s="135" t="s">
        <v>3</v>
      </c>
      <c r="D4" s="135" t="s">
        <v>4</v>
      </c>
      <c r="E4" s="135" t="s">
        <v>5</v>
      </c>
      <c r="F4" s="136" t="s">
        <v>6</v>
      </c>
      <c r="G4" s="136"/>
      <c r="H4" s="136"/>
      <c r="I4" s="136"/>
      <c r="J4" s="135" t="s">
        <v>46</v>
      </c>
    </row>
    <row r="5" spans="1:12" ht="30" customHeight="1" x14ac:dyDescent="0.25">
      <c r="A5" s="6"/>
      <c r="B5" s="135"/>
      <c r="C5" s="135"/>
      <c r="D5" s="135"/>
      <c r="E5" s="135"/>
      <c r="F5" s="19" t="s">
        <v>7</v>
      </c>
      <c r="G5" s="19" t="s">
        <v>44</v>
      </c>
      <c r="H5" s="19" t="s">
        <v>8</v>
      </c>
      <c r="I5" s="19" t="s">
        <v>45</v>
      </c>
      <c r="J5" s="135"/>
      <c r="K5" s="7"/>
      <c r="L5" s="7"/>
    </row>
    <row r="6" spans="1:12" ht="30" customHeight="1" x14ac:dyDescent="0.25">
      <c r="A6" s="9"/>
      <c r="B6" s="21" t="s">
        <v>10</v>
      </c>
      <c r="C6" s="23">
        <v>169</v>
      </c>
      <c r="D6" s="23">
        <v>166</v>
      </c>
      <c r="E6" s="112">
        <f>D6/C6</f>
        <v>0.98224852071005919</v>
      </c>
      <c r="F6" s="23">
        <v>69</v>
      </c>
      <c r="G6" s="112">
        <f>F6/D6</f>
        <v>0.41566265060240964</v>
      </c>
      <c r="H6" s="23">
        <v>97</v>
      </c>
      <c r="I6" s="112">
        <f>H6/D6</f>
        <v>0.58433734939759041</v>
      </c>
      <c r="J6" s="23">
        <v>3</v>
      </c>
      <c r="K6" s="8"/>
      <c r="L6" s="8"/>
    </row>
    <row r="7" spans="1:12" ht="30" customHeight="1" x14ac:dyDescent="0.25">
      <c r="A7" s="6"/>
      <c r="B7" s="21" t="s">
        <v>9</v>
      </c>
      <c r="C7" s="22">
        <v>18</v>
      </c>
      <c r="D7" s="22">
        <v>18</v>
      </c>
      <c r="E7" s="112">
        <f>D7/C7</f>
        <v>1</v>
      </c>
      <c r="F7" s="22">
        <v>12</v>
      </c>
      <c r="G7" s="112">
        <f>F7/D7</f>
        <v>0.66666666666666663</v>
      </c>
      <c r="H7" s="22">
        <v>6</v>
      </c>
      <c r="I7" s="112">
        <f>H7/D7</f>
        <v>0.33333333333333331</v>
      </c>
      <c r="J7" s="22">
        <v>0</v>
      </c>
      <c r="K7" s="8"/>
      <c r="L7" s="8"/>
    </row>
    <row r="8" spans="1:12" ht="30" customHeight="1" x14ac:dyDescent="0.25">
      <c r="A8" s="10"/>
      <c r="B8" s="21" t="s">
        <v>11</v>
      </c>
      <c r="C8" s="22">
        <v>161</v>
      </c>
      <c r="D8" s="22">
        <v>161</v>
      </c>
      <c r="E8" s="112">
        <f>D8/C8</f>
        <v>1</v>
      </c>
      <c r="F8" s="22">
        <v>107</v>
      </c>
      <c r="G8" s="112">
        <f>F8/D8</f>
        <v>0.6645962732919255</v>
      </c>
      <c r="H8" s="22">
        <v>54</v>
      </c>
      <c r="I8" s="112">
        <f>H8/D8</f>
        <v>0.33540372670807456</v>
      </c>
      <c r="J8" s="22">
        <v>0</v>
      </c>
      <c r="K8" s="8"/>
      <c r="L8" s="8"/>
    </row>
    <row r="9" spans="1:12" ht="30" customHeight="1" x14ac:dyDescent="0.25">
      <c r="A9" s="11"/>
      <c r="B9" s="24" t="s">
        <v>12</v>
      </c>
      <c r="C9" s="25">
        <f>SUM(C6:C8)</f>
        <v>348</v>
      </c>
      <c r="D9" s="25">
        <f>SUM(D6:D8)</f>
        <v>345</v>
      </c>
      <c r="E9" s="113">
        <f>D9/C9</f>
        <v>0.99137931034482762</v>
      </c>
      <c r="F9" s="25">
        <f>SUM(F6:F8)</f>
        <v>188</v>
      </c>
      <c r="G9" s="113">
        <f>F9/D9</f>
        <v>0.54492753623188406</v>
      </c>
      <c r="H9" s="25">
        <f>SUM(H6:H8)</f>
        <v>157</v>
      </c>
      <c r="I9" s="113">
        <f>H9/D9</f>
        <v>0.45507246376811594</v>
      </c>
      <c r="J9" s="25">
        <f>SUM(J6:J8)</f>
        <v>3</v>
      </c>
    </row>
    <row r="10" spans="1:12" x14ac:dyDescent="0.25">
      <c r="A10" s="11"/>
      <c r="B10" s="12" t="s">
        <v>106</v>
      </c>
      <c r="C10" s="12"/>
      <c r="D10" s="13"/>
    </row>
    <row r="11" spans="1:12" x14ac:dyDescent="0.25">
      <c r="A11" s="11"/>
      <c r="B11" s="12" t="s">
        <v>13</v>
      </c>
      <c r="C11" s="12"/>
      <c r="D11" s="13"/>
    </row>
    <row r="12" spans="1:12" x14ac:dyDescent="0.25">
      <c r="A12" s="11"/>
      <c r="B12" s="12" t="s">
        <v>14</v>
      </c>
      <c r="C12" s="12"/>
      <c r="D12" s="13"/>
    </row>
    <row r="13" spans="1:12" x14ac:dyDescent="0.25">
      <c r="B13" s="12" t="s">
        <v>47</v>
      </c>
      <c r="C13" s="12"/>
    </row>
    <row r="15" spans="1:12" x14ac:dyDescent="0.25">
      <c r="B15" s="33"/>
    </row>
    <row r="16" spans="1:12" x14ac:dyDescent="0.25">
      <c r="B16" s="33"/>
    </row>
    <row r="17" spans="2:2" x14ac:dyDescent="0.25">
      <c r="B17" s="33"/>
    </row>
    <row r="18" spans="2:2" x14ac:dyDescent="0.25">
      <c r="B18" s="34"/>
    </row>
  </sheetData>
  <sheetProtection algorithmName="SHA-512" hashValue="NgWfiC4QFEucAGQF3UlqMIoaBd+LJfmTJmTCfsa2xk4qis0/Mf5fZ134FyIO/ZKWnvy9D35JDF2C+t1bENForg==" saltValue="QRUiRHXwzajPkQac5lksAA==" spinCount="100000" sheet="1" objects="1" scenarios="1"/>
  <mergeCells count="6">
    <mergeCell ref="J4:J5"/>
    <mergeCell ref="B4:B5"/>
    <mergeCell ref="C4:C5"/>
    <mergeCell ref="D4:D5"/>
    <mergeCell ref="E4:E5"/>
    <mergeCell ref="F4:I4"/>
  </mergeCells>
  <pageMargins left="0.7" right="0.7" top="0.75" bottom="0.75" header="0.3" footer="0.3"/>
  <pageSetup paperSize="9" orientation="portrait" horizontalDpi="0" verticalDpi="0" r:id="rId1"/>
  <ignoredErrors>
    <ignoredError sqref="E9 G9 I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4E2A"/>
  </sheetPr>
  <dimension ref="B2:O15"/>
  <sheetViews>
    <sheetView workbookViewId="0">
      <selection activeCell="B4" sqref="B4"/>
    </sheetView>
  </sheetViews>
  <sheetFormatPr baseColWidth="10" defaultRowHeight="15" x14ac:dyDescent="0.25"/>
  <cols>
    <col min="1" max="1" width="11.42578125" style="14"/>
    <col min="2" max="2" width="22.7109375" style="14" customWidth="1"/>
    <col min="3" max="8" width="12.7109375" style="14" customWidth="1"/>
    <col min="9" max="9" width="12" style="14" customWidth="1"/>
    <col min="10" max="12" width="6.85546875" style="14" customWidth="1"/>
    <col min="13" max="13" width="5.7109375" style="14" customWidth="1"/>
    <col min="14" max="14" width="3.85546875" style="14" customWidth="1"/>
    <col min="15" max="15" width="5.28515625" style="14" customWidth="1"/>
    <col min="16" max="16384" width="11.42578125" style="14"/>
  </cols>
  <sheetData>
    <row r="2" spans="2:15" x14ac:dyDescent="0.25">
      <c r="B2" s="73" t="s">
        <v>86</v>
      </c>
    </row>
    <row r="3" spans="2:15" x14ac:dyDescent="0.25">
      <c r="B3" s="74" t="s">
        <v>99</v>
      </c>
    </row>
    <row r="4" spans="2:15" ht="30" customHeight="1" x14ac:dyDescent="0.25">
      <c r="B4" s="124" t="s">
        <v>59</v>
      </c>
      <c r="C4" s="125" t="s">
        <v>65</v>
      </c>
      <c r="D4" s="126" t="s">
        <v>66</v>
      </c>
      <c r="E4" s="127" t="s">
        <v>67</v>
      </c>
      <c r="F4" s="128" t="s">
        <v>68</v>
      </c>
      <c r="G4" s="129" t="s">
        <v>69</v>
      </c>
      <c r="H4" s="124" t="s">
        <v>12</v>
      </c>
      <c r="I4" s="75"/>
      <c r="M4" s="76"/>
      <c r="N4" s="76"/>
    </row>
    <row r="5" spans="2:15" ht="30" customHeight="1" x14ac:dyDescent="0.25">
      <c r="B5" s="82" t="s">
        <v>60</v>
      </c>
      <c r="C5" s="68">
        <v>0</v>
      </c>
      <c r="D5" s="68">
        <v>1</v>
      </c>
      <c r="E5" s="68">
        <v>2</v>
      </c>
      <c r="F5" s="68">
        <v>3</v>
      </c>
      <c r="G5" s="68">
        <v>12</v>
      </c>
      <c r="H5" s="68">
        <f>SUM(C5:G5)</f>
        <v>18</v>
      </c>
      <c r="I5" s="77"/>
      <c r="M5" s="78"/>
      <c r="N5" s="79"/>
      <c r="O5" s="80"/>
    </row>
    <row r="6" spans="2:15" ht="30" customHeight="1" x14ac:dyDescent="0.25">
      <c r="B6" s="82" t="s">
        <v>64</v>
      </c>
      <c r="C6" s="68">
        <v>0</v>
      </c>
      <c r="D6" s="68">
        <v>1</v>
      </c>
      <c r="E6" s="68">
        <v>3</v>
      </c>
      <c r="F6" s="68">
        <v>4</v>
      </c>
      <c r="G6" s="68">
        <v>10</v>
      </c>
      <c r="H6" s="68">
        <f>SUM(C6:G6)</f>
        <v>18</v>
      </c>
      <c r="I6" s="77"/>
      <c r="M6" s="78"/>
      <c r="N6" s="79"/>
      <c r="O6" s="80"/>
    </row>
    <row r="7" spans="2:15" ht="30" customHeight="1" x14ac:dyDescent="0.25">
      <c r="B7" s="83" t="s">
        <v>61</v>
      </c>
      <c r="C7" s="68">
        <v>0</v>
      </c>
      <c r="D7" s="68">
        <v>2</v>
      </c>
      <c r="E7" s="68">
        <v>3</v>
      </c>
      <c r="F7" s="68">
        <v>3</v>
      </c>
      <c r="G7" s="68">
        <v>10</v>
      </c>
      <c r="H7" s="68">
        <f>SUM(C7:G7)</f>
        <v>18</v>
      </c>
      <c r="I7" s="81"/>
      <c r="M7" s="78"/>
      <c r="N7" s="79"/>
      <c r="O7" s="80"/>
    </row>
    <row r="8" spans="2:15" ht="30" customHeight="1" x14ac:dyDescent="0.25">
      <c r="B8" s="83" t="s">
        <v>63</v>
      </c>
      <c r="C8" s="68">
        <v>0</v>
      </c>
      <c r="D8" s="68">
        <v>0</v>
      </c>
      <c r="E8" s="68">
        <v>2</v>
      </c>
      <c r="F8" s="68">
        <v>5</v>
      </c>
      <c r="G8" s="68">
        <v>11</v>
      </c>
      <c r="H8" s="68">
        <f>SUM(C8:G8)</f>
        <v>18</v>
      </c>
      <c r="I8" s="81"/>
      <c r="M8" s="78"/>
      <c r="N8" s="79"/>
      <c r="O8" s="80"/>
    </row>
    <row r="9" spans="2:15" x14ac:dyDescent="0.25">
      <c r="B9" s="12" t="s">
        <v>47</v>
      </c>
    </row>
    <row r="14" spans="2:15" x14ac:dyDescent="0.25">
      <c r="B14" s="33"/>
    </row>
    <row r="15" spans="2:15" x14ac:dyDescent="0.25">
      <c r="B15" s="34"/>
    </row>
  </sheetData>
  <sheetProtection algorithmName="SHA-512" hashValue="eDkzJfCY/mDkmYyA9Hx86uT/bIeRQKhQc5FAa3RJtUjHNRGVRzLSv4nI8bMjjH4LqIo07+DvJF50xCf6S98GWg==" saltValue="azWl+960/0HtJ0CgtAcnoQ==" spinCount="100000" sheet="1" objects="1" scenarios="1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4E2A"/>
  </sheetPr>
  <dimension ref="B2:O9"/>
  <sheetViews>
    <sheetView workbookViewId="0">
      <selection activeCell="B4" sqref="B4"/>
    </sheetView>
  </sheetViews>
  <sheetFormatPr baseColWidth="10" defaultRowHeight="15" x14ac:dyDescent="0.25"/>
  <cols>
    <col min="1" max="1" width="11.42578125" style="14"/>
    <col min="2" max="2" width="22.7109375" style="14" customWidth="1"/>
    <col min="3" max="8" width="12.7109375" style="14" customWidth="1"/>
    <col min="9" max="9" width="12" style="14" customWidth="1"/>
    <col min="10" max="12" width="6.85546875" style="14" customWidth="1"/>
    <col min="13" max="13" width="5.7109375" style="14" customWidth="1"/>
    <col min="14" max="14" width="3.85546875" style="14" customWidth="1"/>
    <col min="15" max="15" width="5.28515625" style="14" customWidth="1"/>
    <col min="16" max="16384" width="11.42578125" style="14"/>
  </cols>
  <sheetData>
    <row r="2" spans="2:15" x14ac:dyDescent="0.25">
      <c r="B2" s="73" t="s">
        <v>87</v>
      </c>
    </row>
    <row r="3" spans="2:15" x14ac:dyDescent="0.25">
      <c r="B3" s="74" t="s">
        <v>100</v>
      </c>
    </row>
    <row r="4" spans="2:15" ht="30" customHeight="1" x14ac:dyDescent="0.25">
      <c r="B4" s="124" t="s">
        <v>59</v>
      </c>
      <c r="C4" s="125" t="s">
        <v>65</v>
      </c>
      <c r="D4" s="126" t="s">
        <v>66</v>
      </c>
      <c r="E4" s="127" t="s">
        <v>67</v>
      </c>
      <c r="F4" s="128" t="s">
        <v>68</v>
      </c>
      <c r="G4" s="129" t="s">
        <v>69</v>
      </c>
      <c r="H4" s="124" t="s">
        <v>12</v>
      </c>
      <c r="I4" s="75"/>
      <c r="M4" s="76"/>
      <c r="N4" s="76"/>
    </row>
    <row r="5" spans="2:15" ht="30" customHeight="1" x14ac:dyDescent="0.25">
      <c r="B5" s="82" t="s">
        <v>60</v>
      </c>
      <c r="C5" s="68">
        <v>2</v>
      </c>
      <c r="D5" s="68">
        <v>10</v>
      </c>
      <c r="E5" s="68">
        <v>28</v>
      </c>
      <c r="F5" s="68">
        <v>54</v>
      </c>
      <c r="G5" s="68">
        <v>67</v>
      </c>
      <c r="H5" s="68">
        <f>SUM(C5:G5)</f>
        <v>161</v>
      </c>
      <c r="I5" s="77"/>
      <c r="M5" s="78"/>
      <c r="N5" s="79"/>
      <c r="O5" s="80"/>
    </row>
    <row r="6" spans="2:15" ht="30" customHeight="1" x14ac:dyDescent="0.25">
      <c r="B6" s="82" t="s">
        <v>64</v>
      </c>
      <c r="C6" s="68">
        <v>0</v>
      </c>
      <c r="D6" s="68">
        <v>12</v>
      </c>
      <c r="E6" s="68">
        <v>38</v>
      </c>
      <c r="F6" s="68">
        <v>54</v>
      </c>
      <c r="G6" s="68">
        <v>57</v>
      </c>
      <c r="H6" s="68">
        <f>SUM(C6:G6)</f>
        <v>161</v>
      </c>
      <c r="I6" s="77"/>
      <c r="M6" s="78"/>
      <c r="N6" s="79"/>
      <c r="O6" s="80"/>
    </row>
    <row r="7" spans="2:15" ht="30" customHeight="1" x14ac:dyDescent="0.25">
      <c r="B7" s="83" t="s">
        <v>61</v>
      </c>
      <c r="C7" s="68">
        <v>0</v>
      </c>
      <c r="D7" s="68">
        <v>7</v>
      </c>
      <c r="E7" s="68">
        <v>44</v>
      </c>
      <c r="F7" s="68">
        <v>57</v>
      </c>
      <c r="G7" s="68">
        <v>53</v>
      </c>
      <c r="H7" s="68">
        <f>SUM(C7:G7)</f>
        <v>161</v>
      </c>
      <c r="I7" s="81"/>
      <c r="M7" s="78"/>
      <c r="N7" s="79"/>
      <c r="O7" s="80"/>
    </row>
    <row r="8" spans="2:15" ht="30" customHeight="1" x14ac:dyDescent="0.25">
      <c r="B8" s="83" t="s">
        <v>63</v>
      </c>
      <c r="C8" s="68">
        <v>1</v>
      </c>
      <c r="D8" s="68">
        <v>0</v>
      </c>
      <c r="E8" s="68">
        <v>19</v>
      </c>
      <c r="F8" s="68">
        <v>67</v>
      </c>
      <c r="G8" s="68">
        <v>74</v>
      </c>
      <c r="H8" s="68">
        <f>SUM(C8:G8)</f>
        <v>161</v>
      </c>
      <c r="I8" s="81"/>
      <c r="M8" s="78"/>
      <c r="N8" s="79"/>
      <c r="O8" s="80"/>
    </row>
    <row r="9" spans="2:15" x14ac:dyDescent="0.25">
      <c r="B9" s="43" t="s">
        <v>47</v>
      </c>
    </row>
  </sheetData>
  <sheetProtection algorithmName="SHA-512" hashValue="S+REthL3NmvWXOZoUj4wt9FBhXD3nvZcqqm078Nj3gA/IiryMTsVkDdFTBWoDC4cjyMgK6H5F6ry0LWEFH8ZuQ==" saltValue="vRYUNc2qiPaZtlqqFHbiOg==" spinCount="100000" sheet="1" objects="1" scenarios="1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4E2A"/>
  </sheetPr>
  <dimension ref="B2:J17"/>
  <sheetViews>
    <sheetView showGridLines="0" workbookViewId="0">
      <selection activeCell="B4" sqref="B4:B5"/>
    </sheetView>
  </sheetViews>
  <sheetFormatPr baseColWidth="10" defaultRowHeight="15" x14ac:dyDescent="0.25"/>
  <cols>
    <col min="1" max="1" width="11.42578125" style="14"/>
    <col min="2" max="2" width="20.7109375" style="14" customWidth="1"/>
    <col min="3" max="3" width="10.7109375" style="14" customWidth="1"/>
    <col min="4" max="10" width="12.7109375" style="14" customWidth="1"/>
    <col min="11" max="12" width="11.42578125" style="14"/>
    <col min="13" max="13" width="34" style="14" customWidth="1"/>
    <col min="14" max="16384" width="11.42578125" style="14"/>
  </cols>
  <sheetData>
    <row r="2" spans="2:10" x14ac:dyDescent="0.25">
      <c r="B2" s="7" t="s">
        <v>95</v>
      </c>
    </row>
    <row r="3" spans="2:10" ht="15" customHeight="1" x14ac:dyDescent="0.25">
      <c r="B3" s="90" t="s">
        <v>88</v>
      </c>
    </row>
    <row r="4" spans="2:10" x14ac:dyDescent="0.25">
      <c r="B4" s="140" t="s">
        <v>2</v>
      </c>
      <c r="C4" s="141" t="s">
        <v>4</v>
      </c>
      <c r="D4" s="141" t="s">
        <v>89</v>
      </c>
      <c r="E4" s="141" t="s">
        <v>90</v>
      </c>
      <c r="F4" s="141" t="s">
        <v>94</v>
      </c>
      <c r="G4" s="140" t="s">
        <v>6</v>
      </c>
      <c r="H4" s="140"/>
      <c r="I4" s="140"/>
      <c r="J4" s="140"/>
    </row>
    <row r="5" spans="2:10" ht="42" customHeight="1" x14ac:dyDescent="0.25">
      <c r="B5" s="140"/>
      <c r="C5" s="141"/>
      <c r="D5" s="141"/>
      <c r="E5" s="141"/>
      <c r="F5" s="141"/>
      <c r="G5" s="100" t="s">
        <v>7</v>
      </c>
      <c r="H5" s="100" t="s">
        <v>91</v>
      </c>
      <c r="I5" s="100" t="s">
        <v>8</v>
      </c>
      <c r="J5" s="100" t="s">
        <v>92</v>
      </c>
    </row>
    <row r="6" spans="2:10" ht="30" customHeight="1" x14ac:dyDescent="0.25">
      <c r="B6" s="82" t="s">
        <v>10</v>
      </c>
      <c r="C6" s="68">
        <v>166</v>
      </c>
      <c r="D6" s="101">
        <v>2.1</v>
      </c>
      <c r="E6" s="102">
        <v>3.13</v>
      </c>
      <c r="F6" s="102">
        <v>2.61</v>
      </c>
      <c r="G6" s="103">
        <v>69</v>
      </c>
      <c r="H6" s="104">
        <v>3.13</v>
      </c>
      <c r="I6" s="103">
        <v>97</v>
      </c>
      <c r="J6" s="105">
        <v>2.2400000000000002</v>
      </c>
    </row>
    <row r="7" spans="2:10" ht="30" customHeight="1" x14ac:dyDescent="0.25">
      <c r="B7" s="82" t="s">
        <v>9</v>
      </c>
      <c r="C7" s="68">
        <v>18</v>
      </c>
      <c r="D7" s="101">
        <v>3.35</v>
      </c>
      <c r="E7" s="102">
        <v>2.54</v>
      </c>
      <c r="F7" s="102">
        <v>2.94</v>
      </c>
      <c r="G7" s="103">
        <v>12</v>
      </c>
      <c r="H7" s="104">
        <v>3.2</v>
      </c>
      <c r="I7" s="103">
        <v>6</v>
      </c>
      <c r="J7" s="105">
        <v>2.41</v>
      </c>
    </row>
    <row r="8" spans="2:10" ht="30" customHeight="1" x14ac:dyDescent="0.25">
      <c r="B8" s="82" t="s">
        <v>11</v>
      </c>
      <c r="C8" s="68">
        <v>161</v>
      </c>
      <c r="D8" s="101">
        <v>3.09</v>
      </c>
      <c r="E8" s="102">
        <v>2.67</v>
      </c>
      <c r="F8" s="102">
        <v>2.87</v>
      </c>
      <c r="G8" s="103">
        <v>107</v>
      </c>
      <c r="H8" s="104">
        <v>3.23</v>
      </c>
      <c r="I8" s="103">
        <v>54</v>
      </c>
      <c r="J8" s="104">
        <v>2.17</v>
      </c>
    </row>
    <row r="9" spans="2:10" ht="30" customHeight="1" x14ac:dyDescent="0.25">
      <c r="B9" s="106" t="s">
        <v>12</v>
      </c>
      <c r="C9" s="107">
        <f>SUM(C6:C8)</f>
        <v>345</v>
      </c>
      <c r="D9" s="108">
        <v>2.62</v>
      </c>
      <c r="E9" s="109">
        <v>2.89</v>
      </c>
      <c r="F9" s="109">
        <v>2.75</v>
      </c>
      <c r="G9" s="107">
        <f>SUM(G6:G8)</f>
        <v>188</v>
      </c>
      <c r="H9" s="110">
        <v>3.19</v>
      </c>
      <c r="I9" s="107">
        <f>SUM(I6:I8)</f>
        <v>157</v>
      </c>
      <c r="J9" s="110">
        <v>2.2200000000000002</v>
      </c>
    </row>
    <row r="10" spans="2:10" x14ac:dyDescent="0.25">
      <c r="B10" s="91" t="s">
        <v>93</v>
      </c>
      <c r="C10" s="92"/>
      <c r="D10" s="93"/>
      <c r="E10" s="94"/>
      <c r="F10" s="95"/>
      <c r="G10" s="96"/>
      <c r="H10" s="97"/>
      <c r="I10" s="96"/>
      <c r="J10" s="97"/>
    </row>
    <row r="11" spans="2:10" x14ac:dyDescent="0.25">
      <c r="B11" s="12" t="s">
        <v>47</v>
      </c>
      <c r="C11" s="98"/>
      <c r="D11" s="98"/>
      <c r="E11" s="98"/>
    </row>
    <row r="12" spans="2:10" x14ac:dyDescent="0.25">
      <c r="B12" s="33"/>
      <c r="C12" s="98"/>
      <c r="D12" s="98"/>
      <c r="E12" s="98"/>
    </row>
    <row r="13" spans="2:10" x14ac:dyDescent="0.25">
      <c r="B13" s="33"/>
      <c r="C13" s="64"/>
      <c r="D13" s="64"/>
      <c r="E13" s="64"/>
      <c r="F13" s="64"/>
      <c r="G13" s="64"/>
      <c r="H13" s="64"/>
      <c r="I13" s="64"/>
      <c r="J13" s="64"/>
    </row>
    <row r="14" spans="2:10" x14ac:dyDescent="0.25">
      <c r="B14" s="33"/>
      <c r="C14" s="64"/>
      <c r="D14" s="64"/>
      <c r="E14" s="64"/>
      <c r="F14" s="64"/>
      <c r="G14" s="111"/>
      <c r="H14" s="64"/>
      <c r="I14" s="64"/>
      <c r="J14" s="64"/>
    </row>
    <row r="15" spans="2:10" x14ac:dyDescent="0.25">
      <c r="B15" s="34"/>
      <c r="C15" s="64"/>
      <c r="D15" s="64"/>
      <c r="E15" s="64"/>
      <c r="F15" s="64"/>
      <c r="G15" s="111"/>
      <c r="H15" s="64"/>
      <c r="I15" s="64"/>
      <c r="J15" s="64"/>
    </row>
    <row r="16" spans="2:10" x14ac:dyDescent="0.25">
      <c r="G16" s="99"/>
    </row>
    <row r="17" spans="7:7" x14ac:dyDescent="0.25">
      <c r="G17" s="99"/>
    </row>
  </sheetData>
  <sheetProtection algorithmName="SHA-512" hashValue="LQmiVCCJQIZy6a527f25vJVzjWIhJpOz813b/V013PFiqPzJwELb1J+zsRg37y9CmorI7ZBYDaOKr2zJ8pAXrw==" saltValue="ESXRG8MXDwxqaEkDQFamfg==" spinCount="100000" sheet="1" objects="1" scenarios="1"/>
  <mergeCells count="6">
    <mergeCell ref="G4:J4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4E2A"/>
  </sheetPr>
  <dimension ref="B2:U36"/>
  <sheetViews>
    <sheetView workbookViewId="0">
      <selection activeCell="B4" sqref="B4:B5"/>
    </sheetView>
  </sheetViews>
  <sheetFormatPr baseColWidth="10" defaultRowHeight="15" x14ac:dyDescent="0.25"/>
  <cols>
    <col min="1" max="1" width="11.42578125" style="14"/>
    <col min="2" max="2" width="17.28515625" style="14" customWidth="1"/>
    <col min="3" max="4" width="12.7109375" style="14" customWidth="1"/>
    <col min="5" max="5" width="12.7109375" style="120" customWidth="1"/>
    <col min="6" max="6" width="12.7109375" style="14" customWidth="1"/>
    <col min="7" max="7" width="12.7109375" style="120" customWidth="1"/>
    <col min="8" max="8" width="12.7109375" style="14" customWidth="1"/>
    <col min="9" max="9" width="12.7109375" style="120" customWidth="1"/>
    <col min="10" max="16384" width="11.42578125" style="14"/>
  </cols>
  <sheetData>
    <row r="2" spans="2:21" x14ac:dyDescent="0.25">
      <c r="B2" s="41" t="s">
        <v>15</v>
      </c>
      <c r="C2" s="42"/>
      <c r="D2" s="35"/>
      <c r="E2" s="114"/>
      <c r="F2" s="36"/>
      <c r="G2" s="114"/>
      <c r="H2" s="36"/>
      <c r="I2" s="114"/>
    </row>
    <row r="3" spans="2:21" x14ac:dyDescent="0.25">
      <c r="B3" s="37" t="s">
        <v>16</v>
      </c>
      <c r="C3" s="38"/>
      <c r="D3" s="39"/>
      <c r="E3" s="115"/>
      <c r="F3" s="40"/>
      <c r="G3" s="115"/>
      <c r="H3" s="40"/>
      <c r="I3" s="115"/>
    </row>
    <row r="4" spans="2:21" ht="24.95" customHeight="1" x14ac:dyDescent="0.25">
      <c r="B4" s="135" t="s">
        <v>17</v>
      </c>
      <c r="C4" s="135" t="s">
        <v>3</v>
      </c>
      <c r="D4" s="135" t="s">
        <v>4</v>
      </c>
      <c r="E4" s="137" t="s">
        <v>5</v>
      </c>
      <c r="F4" s="136" t="s">
        <v>6</v>
      </c>
      <c r="G4" s="136"/>
      <c r="H4" s="136"/>
      <c r="I4" s="136"/>
      <c r="J4" s="135" t="s">
        <v>46</v>
      </c>
    </row>
    <row r="5" spans="2:21" ht="33" customHeight="1" x14ac:dyDescent="0.25">
      <c r="B5" s="135"/>
      <c r="C5" s="135"/>
      <c r="D5" s="135"/>
      <c r="E5" s="137"/>
      <c r="F5" s="19" t="s">
        <v>7</v>
      </c>
      <c r="G5" s="121" t="s">
        <v>44</v>
      </c>
      <c r="H5" s="19" t="s">
        <v>8</v>
      </c>
      <c r="I5" s="121" t="s">
        <v>45</v>
      </c>
      <c r="J5" s="135"/>
    </row>
    <row r="6" spans="2:21" ht="15" customHeight="1" x14ac:dyDescent="0.25">
      <c r="B6" s="26" t="s">
        <v>18</v>
      </c>
      <c r="C6" s="27">
        <v>12</v>
      </c>
      <c r="D6" s="28">
        <v>12</v>
      </c>
      <c r="E6" s="116">
        <f>D6/C6</f>
        <v>1</v>
      </c>
      <c r="F6" s="29">
        <v>7</v>
      </c>
      <c r="G6" s="122">
        <f t="shared" ref="G6:G32" si="0">F6/D6</f>
        <v>0.58333333333333337</v>
      </c>
      <c r="H6" s="29">
        <v>5</v>
      </c>
      <c r="I6" s="122">
        <f t="shared" ref="I6:I32" si="1">H6/D6</f>
        <v>0.41666666666666669</v>
      </c>
      <c r="J6" s="28">
        <v>0</v>
      </c>
      <c r="T6" s="15"/>
      <c r="U6" s="15"/>
    </row>
    <row r="7" spans="2:21" ht="15" customHeight="1" x14ac:dyDescent="0.25">
      <c r="B7" s="26" t="s">
        <v>19</v>
      </c>
      <c r="C7" s="27">
        <v>25</v>
      </c>
      <c r="D7" s="28">
        <v>25</v>
      </c>
      <c r="E7" s="116">
        <f>D7/C7</f>
        <v>1</v>
      </c>
      <c r="F7" s="29">
        <v>15</v>
      </c>
      <c r="G7" s="122">
        <f t="shared" si="0"/>
        <v>0.6</v>
      </c>
      <c r="H7" s="29">
        <v>10</v>
      </c>
      <c r="I7" s="122">
        <f t="shared" si="1"/>
        <v>0.4</v>
      </c>
      <c r="J7" s="28">
        <v>0</v>
      </c>
      <c r="T7" s="15"/>
      <c r="U7" s="15"/>
    </row>
    <row r="8" spans="2:21" ht="15" customHeight="1" x14ac:dyDescent="0.25">
      <c r="B8" s="26" t="s">
        <v>20</v>
      </c>
      <c r="C8" s="27">
        <v>11</v>
      </c>
      <c r="D8" s="28">
        <v>11</v>
      </c>
      <c r="E8" s="116">
        <f t="shared" ref="E8:E32" si="2">D8/C8</f>
        <v>1</v>
      </c>
      <c r="F8" s="29">
        <v>9</v>
      </c>
      <c r="G8" s="122">
        <f t="shared" si="0"/>
        <v>0.81818181818181823</v>
      </c>
      <c r="H8" s="29">
        <v>2</v>
      </c>
      <c r="I8" s="122">
        <f t="shared" si="1"/>
        <v>0.18181818181818182</v>
      </c>
      <c r="J8" s="28">
        <v>0</v>
      </c>
      <c r="T8" s="15"/>
      <c r="U8" s="15"/>
    </row>
    <row r="9" spans="2:21" ht="15" customHeight="1" x14ac:dyDescent="0.25">
      <c r="B9" s="26" t="s">
        <v>21</v>
      </c>
      <c r="C9" s="27">
        <v>16</v>
      </c>
      <c r="D9" s="28">
        <v>16</v>
      </c>
      <c r="E9" s="116">
        <f t="shared" si="2"/>
        <v>1</v>
      </c>
      <c r="F9" s="29">
        <v>11</v>
      </c>
      <c r="G9" s="122">
        <f t="shared" si="0"/>
        <v>0.6875</v>
      </c>
      <c r="H9" s="29">
        <v>5</v>
      </c>
      <c r="I9" s="122">
        <f t="shared" si="1"/>
        <v>0.3125</v>
      </c>
      <c r="J9" s="28">
        <v>0</v>
      </c>
      <c r="T9" s="15"/>
      <c r="U9" s="15"/>
    </row>
    <row r="10" spans="2:21" ht="15" customHeight="1" x14ac:dyDescent="0.25">
      <c r="B10" s="26" t="s">
        <v>22</v>
      </c>
      <c r="C10" s="27">
        <v>21</v>
      </c>
      <c r="D10" s="28">
        <v>21</v>
      </c>
      <c r="E10" s="116">
        <f t="shared" si="2"/>
        <v>1</v>
      </c>
      <c r="F10" s="29">
        <v>12</v>
      </c>
      <c r="G10" s="122">
        <f t="shared" si="0"/>
        <v>0.5714285714285714</v>
      </c>
      <c r="H10" s="29">
        <v>9</v>
      </c>
      <c r="I10" s="122">
        <f t="shared" si="1"/>
        <v>0.42857142857142855</v>
      </c>
      <c r="J10" s="28">
        <v>0</v>
      </c>
      <c r="T10" s="15"/>
      <c r="U10" s="15"/>
    </row>
    <row r="11" spans="2:21" ht="15" customHeight="1" x14ac:dyDescent="0.25">
      <c r="B11" s="30" t="s">
        <v>23</v>
      </c>
      <c r="C11" s="27">
        <v>25</v>
      </c>
      <c r="D11" s="28">
        <v>25</v>
      </c>
      <c r="E11" s="116">
        <f t="shared" si="2"/>
        <v>1</v>
      </c>
      <c r="F11" s="29">
        <v>19</v>
      </c>
      <c r="G11" s="122">
        <f t="shared" si="0"/>
        <v>0.76</v>
      </c>
      <c r="H11" s="29">
        <v>6</v>
      </c>
      <c r="I11" s="122">
        <f t="shared" si="1"/>
        <v>0.24</v>
      </c>
      <c r="J11" s="28">
        <v>0</v>
      </c>
      <c r="T11" s="15"/>
      <c r="U11" s="15"/>
    </row>
    <row r="12" spans="2:21" ht="15" customHeight="1" x14ac:dyDescent="0.25">
      <c r="B12" s="26" t="s">
        <v>24</v>
      </c>
      <c r="C12" s="27">
        <v>3</v>
      </c>
      <c r="D12" s="28">
        <v>3</v>
      </c>
      <c r="E12" s="116">
        <f t="shared" si="2"/>
        <v>1</v>
      </c>
      <c r="F12" s="29">
        <v>2</v>
      </c>
      <c r="G12" s="122">
        <f t="shared" si="0"/>
        <v>0.66666666666666663</v>
      </c>
      <c r="H12" s="29">
        <v>1</v>
      </c>
      <c r="I12" s="122">
        <f t="shared" si="1"/>
        <v>0.33333333333333331</v>
      </c>
      <c r="J12" s="28">
        <v>0</v>
      </c>
      <c r="T12" s="15"/>
      <c r="U12" s="15"/>
    </row>
    <row r="13" spans="2:21" ht="15" customHeight="1" x14ac:dyDescent="0.25">
      <c r="B13" s="26" t="s">
        <v>25</v>
      </c>
      <c r="C13" s="27">
        <v>17</v>
      </c>
      <c r="D13" s="28">
        <v>16</v>
      </c>
      <c r="E13" s="116">
        <f t="shared" si="2"/>
        <v>0.94117647058823528</v>
      </c>
      <c r="F13" s="29">
        <v>10</v>
      </c>
      <c r="G13" s="122">
        <f t="shared" si="0"/>
        <v>0.625</v>
      </c>
      <c r="H13" s="29">
        <v>6</v>
      </c>
      <c r="I13" s="122">
        <f t="shared" si="1"/>
        <v>0.375</v>
      </c>
      <c r="J13" s="28">
        <v>1</v>
      </c>
      <c r="T13" s="15"/>
      <c r="U13" s="15"/>
    </row>
    <row r="14" spans="2:21" ht="15" customHeight="1" x14ac:dyDescent="0.25">
      <c r="B14" s="26" t="s">
        <v>26</v>
      </c>
      <c r="C14" s="27">
        <v>7</v>
      </c>
      <c r="D14" s="28">
        <v>7</v>
      </c>
      <c r="E14" s="116">
        <f t="shared" si="2"/>
        <v>1</v>
      </c>
      <c r="F14" s="29">
        <v>6</v>
      </c>
      <c r="G14" s="122">
        <f t="shared" si="0"/>
        <v>0.8571428571428571</v>
      </c>
      <c r="H14" s="29">
        <v>1</v>
      </c>
      <c r="I14" s="122">
        <f t="shared" si="1"/>
        <v>0.14285714285714285</v>
      </c>
      <c r="J14" s="28">
        <v>0</v>
      </c>
    </row>
    <row r="15" spans="2:21" ht="15" customHeight="1" x14ac:dyDescent="0.25">
      <c r="B15" s="26" t="s">
        <v>27</v>
      </c>
      <c r="C15" s="27">
        <v>17</v>
      </c>
      <c r="D15" s="28">
        <v>17</v>
      </c>
      <c r="E15" s="116">
        <f t="shared" si="2"/>
        <v>1</v>
      </c>
      <c r="F15" s="29">
        <v>6</v>
      </c>
      <c r="G15" s="122">
        <f t="shared" si="0"/>
        <v>0.35294117647058826</v>
      </c>
      <c r="H15" s="29">
        <v>11</v>
      </c>
      <c r="I15" s="122">
        <f t="shared" si="1"/>
        <v>0.6470588235294118</v>
      </c>
      <c r="J15" s="28">
        <v>0</v>
      </c>
    </row>
    <row r="16" spans="2:21" ht="15" customHeight="1" x14ac:dyDescent="0.25">
      <c r="B16" s="26" t="s">
        <v>28</v>
      </c>
      <c r="C16" s="27">
        <v>10</v>
      </c>
      <c r="D16" s="28">
        <v>9</v>
      </c>
      <c r="E16" s="116">
        <f t="shared" si="2"/>
        <v>0.9</v>
      </c>
      <c r="F16" s="29">
        <v>0</v>
      </c>
      <c r="G16" s="122">
        <f t="shared" si="0"/>
        <v>0</v>
      </c>
      <c r="H16" s="29">
        <v>9</v>
      </c>
      <c r="I16" s="122">
        <f t="shared" si="1"/>
        <v>1</v>
      </c>
      <c r="J16" s="28">
        <v>1</v>
      </c>
    </row>
    <row r="17" spans="2:10" ht="15" customHeight="1" x14ac:dyDescent="0.25">
      <c r="B17" s="26" t="s">
        <v>29</v>
      </c>
      <c r="C17" s="27">
        <v>22</v>
      </c>
      <c r="D17" s="28">
        <v>22</v>
      </c>
      <c r="E17" s="116">
        <f t="shared" si="2"/>
        <v>1</v>
      </c>
      <c r="F17" s="29">
        <v>11</v>
      </c>
      <c r="G17" s="122">
        <f t="shared" si="0"/>
        <v>0.5</v>
      </c>
      <c r="H17" s="29">
        <v>11</v>
      </c>
      <c r="I17" s="122">
        <f t="shared" si="1"/>
        <v>0.5</v>
      </c>
      <c r="J17" s="28">
        <v>0</v>
      </c>
    </row>
    <row r="18" spans="2:10" ht="15" customHeight="1" x14ac:dyDescent="0.25">
      <c r="B18" s="26" t="s">
        <v>30</v>
      </c>
      <c r="C18" s="27">
        <v>29</v>
      </c>
      <c r="D18" s="28">
        <v>29</v>
      </c>
      <c r="E18" s="116">
        <f t="shared" si="2"/>
        <v>1</v>
      </c>
      <c r="F18" s="29">
        <v>11</v>
      </c>
      <c r="G18" s="122">
        <f t="shared" si="0"/>
        <v>0.37931034482758619</v>
      </c>
      <c r="H18" s="29">
        <v>18</v>
      </c>
      <c r="I18" s="122">
        <f t="shared" si="1"/>
        <v>0.62068965517241381</v>
      </c>
      <c r="J18" s="28">
        <v>0</v>
      </c>
    </row>
    <row r="19" spans="2:10" ht="15" customHeight="1" x14ac:dyDescent="0.25">
      <c r="B19" s="26" t="s">
        <v>31</v>
      </c>
      <c r="C19" s="27">
        <v>4</v>
      </c>
      <c r="D19" s="28">
        <v>4</v>
      </c>
      <c r="E19" s="116">
        <f t="shared" si="2"/>
        <v>1</v>
      </c>
      <c r="F19" s="29">
        <v>2</v>
      </c>
      <c r="G19" s="122">
        <f t="shared" si="0"/>
        <v>0.5</v>
      </c>
      <c r="H19" s="29">
        <v>2</v>
      </c>
      <c r="I19" s="122">
        <f t="shared" si="1"/>
        <v>0.5</v>
      </c>
      <c r="J19" s="28">
        <v>0</v>
      </c>
    </row>
    <row r="20" spans="2:10" ht="15" customHeight="1" x14ac:dyDescent="0.25">
      <c r="B20" s="26" t="s">
        <v>32</v>
      </c>
      <c r="C20" s="27">
        <v>13</v>
      </c>
      <c r="D20" s="28">
        <v>13</v>
      </c>
      <c r="E20" s="116">
        <f t="shared" si="2"/>
        <v>1</v>
      </c>
      <c r="F20" s="29">
        <v>8</v>
      </c>
      <c r="G20" s="122">
        <f t="shared" si="0"/>
        <v>0.61538461538461542</v>
      </c>
      <c r="H20" s="29">
        <v>5</v>
      </c>
      <c r="I20" s="122">
        <f t="shared" si="1"/>
        <v>0.38461538461538464</v>
      </c>
      <c r="J20" s="28">
        <v>0</v>
      </c>
    </row>
    <row r="21" spans="2:10" ht="15" customHeight="1" x14ac:dyDescent="0.25">
      <c r="B21" s="26" t="s">
        <v>33</v>
      </c>
      <c r="C21" s="27">
        <v>15</v>
      </c>
      <c r="D21" s="28">
        <v>15</v>
      </c>
      <c r="E21" s="116">
        <f t="shared" si="2"/>
        <v>1</v>
      </c>
      <c r="F21" s="29">
        <v>8</v>
      </c>
      <c r="G21" s="122">
        <f t="shared" si="0"/>
        <v>0.53333333333333333</v>
      </c>
      <c r="H21" s="29">
        <v>7</v>
      </c>
      <c r="I21" s="122">
        <f t="shared" si="1"/>
        <v>0.46666666666666667</v>
      </c>
      <c r="J21" s="28">
        <v>0</v>
      </c>
    </row>
    <row r="22" spans="2:10" ht="15" customHeight="1" x14ac:dyDescent="0.25">
      <c r="B22" s="26" t="s">
        <v>34</v>
      </c>
      <c r="C22" s="27">
        <v>8</v>
      </c>
      <c r="D22" s="28">
        <v>8</v>
      </c>
      <c r="E22" s="116">
        <f t="shared" si="2"/>
        <v>1</v>
      </c>
      <c r="F22" s="29">
        <v>4</v>
      </c>
      <c r="G22" s="122">
        <f t="shared" si="0"/>
        <v>0.5</v>
      </c>
      <c r="H22" s="29">
        <v>4</v>
      </c>
      <c r="I22" s="122">
        <f t="shared" si="1"/>
        <v>0.5</v>
      </c>
      <c r="J22" s="28">
        <v>0</v>
      </c>
    </row>
    <row r="23" spans="2:10" ht="15" customHeight="1" x14ac:dyDescent="0.25">
      <c r="B23" s="26" t="s">
        <v>35</v>
      </c>
      <c r="C23" s="27">
        <v>4</v>
      </c>
      <c r="D23" s="28">
        <v>4</v>
      </c>
      <c r="E23" s="116">
        <f t="shared" si="2"/>
        <v>1</v>
      </c>
      <c r="F23" s="29">
        <v>1</v>
      </c>
      <c r="G23" s="122">
        <f t="shared" si="0"/>
        <v>0.25</v>
      </c>
      <c r="H23" s="29">
        <v>3</v>
      </c>
      <c r="I23" s="122">
        <f t="shared" si="1"/>
        <v>0.75</v>
      </c>
      <c r="J23" s="28">
        <v>0</v>
      </c>
    </row>
    <row r="24" spans="2:10" ht="15" customHeight="1" x14ac:dyDescent="0.25">
      <c r="B24" s="26" t="s">
        <v>36</v>
      </c>
      <c r="C24" s="27">
        <v>5</v>
      </c>
      <c r="D24" s="28">
        <v>5</v>
      </c>
      <c r="E24" s="116">
        <f t="shared" si="2"/>
        <v>1</v>
      </c>
      <c r="F24" s="29">
        <v>5</v>
      </c>
      <c r="G24" s="122">
        <f t="shared" si="0"/>
        <v>1</v>
      </c>
      <c r="H24" s="29">
        <v>0</v>
      </c>
      <c r="I24" s="122">
        <f t="shared" si="1"/>
        <v>0</v>
      </c>
      <c r="J24" s="28">
        <v>0</v>
      </c>
    </row>
    <row r="25" spans="2:10" ht="15" customHeight="1" x14ac:dyDescent="0.25">
      <c r="B25" s="26" t="s">
        <v>37</v>
      </c>
      <c r="C25" s="27">
        <v>5</v>
      </c>
      <c r="D25" s="28">
        <v>5</v>
      </c>
      <c r="E25" s="116">
        <f t="shared" si="2"/>
        <v>1</v>
      </c>
      <c r="F25" s="29">
        <v>4</v>
      </c>
      <c r="G25" s="122">
        <f t="shared" si="0"/>
        <v>0.8</v>
      </c>
      <c r="H25" s="29">
        <v>1</v>
      </c>
      <c r="I25" s="122">
        <f t="shared" si="1"/>
        <v>0.2</v>
      </c>
      <c r="J25" s="28">
        <v>0</v>
      </c>
    </row>
    <row r="26" spans="2:10" ht="15" customHeight="1" x14ac:dyDescent="0.25">
      <c r="B26" s="26" t="s">
        <v>38</v>
      </c>
      <c r="C26" s="27">
        <v>21</v>
      </c>
      <c r="D26" s="28">
        <v>21</v>
      </c>
      <c r="E26" s="116">
        <f t="shared" si="2"/>
        <v>1</v>
      </c>
      <c r="F26" s="29">
        <v>13</v>
      </c>
      <c r="G26" s="122">
        <f t="shared" si="0"/>
        <v>0.61904761904761907</v>
      </c>
      <c r="H26" s="29">
        <v>8</v>
      </c>
      <c r="I26" s="122">
        <f t="shared" si="1"/>
        <v>0.38095238095238093</v>
      </c>
      <c r="J26" s="28">
        <v>0</v>
      </c>
    </row>
    <row r="27" spans="2:10" ht="15" customHeight="1" x14ac:dyDescent="0.25">
      <c r="B27" s="26" t="s">
        <v>39</v>
      </c>
      <c r="C27" s="27">
        <v>20</v>
      </c>
      <c r="D27" s="28">
        <v>19</v>
      </c>
      <c r="E27" s="116">
        <f t="shared" si="2"/>
        <v>0.95</v>
      </c>
      <c r="F27" s="29">
        <v>12</v>
      </c>
      <c r="G27" s="122">
        <f t="shared" si="0"/>
        <v>0.63157894736842102</v>
      </c>
      <c r="H27" s="29">
        <v>7</v>
      </c>
      <c r="I27" s="122">
        <f t="shared" si="1"/>
        <v>0.36842105263157893</v>
      </c>
      <c r="J27" s="28">
        <v>1</v>
      </c>
    </row>
    <row r="28" spans="2:10" ht="15" customHeight="1" x14ac:dyDescent="0.25">
      <c r="B28" s="26" t="s">
        <v>40</v>
      </c>
      <c r="C28" s="27">
        <v>20</v>
      </c>
      <c r="D28" s="28">
        <v>20</v>
      </c>
      <c r="E28" s="116">
        <f t="shared" si="2"/>
        <v>1</v>
      </c>
      <c r="F28" s="29">
        <v>6</v>
      </c>
      <c r="G28" s="122">
        <f t="shared" si="0"/>
        <v>0.3</v>
      </c>
      <c r="H28" s="29">
        <v>14</v>
      </c>
      <c r="I28" s="122">
        <f t="shared" si="1"/>
        <v>0.7</v>
      </c>
      <c r="J28" s="28">
        <v>0</v>
      </c>
    </row>
    <row r="29" spans="2:10" ht="15" customHeight="1" x14ac:dyDescent="0.25">
      <c r="B29" s="26" t="s">
        <v>41</v>
      </c>
      <c r="C29" s="27">
        <v>5</v>
      </c>
      <c r="D29" s="28">
        <v>5</v>
      </c>
      <c r="E29" s="116">
        <f t="shared" si="2"/>
        <v>1</v>
      </c>
      <c r="F29" s="29">
        <v>2</v>
      </c>
      <c r="G29" s="122">
        <f t="shared" si="0"/>
        <v>0.4</v>
      </c>
      <c r="H29" s="29">
        <v>3</v>
      </c>
      <c r="I29" s="122">
        <f t="shared" si="1"/>
        <v>0.6</v>
      </c>
      <c r="J29" s="28">
        <v>0</v>
      </c>
    </row>
    <row r="30" spans="2:10" ht="15" customHeight="1" x14ac:dyDescent="0.25">
      <c r="B30" s="26" t="s">
        <v>42</v>
      </c>
      <c r="C30" s="27">
        <v>6</v>
      </c>
      <c r="D30" s="28">
        <v>6</v>
      </c>
      <c r="E30" s="116">
        <f t="shared" si="2"/>
        <v>1</v>
      </c>
      <c r="F30" s="29">
        <v>0</v>
      </c>
      <c r="G30" s="122">
        <f t="shared" si="0"/>
        <v>0</v>
      </c>
      <c r="H30" s="29">
        <v>6</v>
      </c>
      <c r="I30" s="122">
        <f t="shared" si="1"/>
        <v>1</v>
      </c>
      <c r="J30" s="28">
        <v>0</v>
      </c>
    </row>
    <row r="31" spans="2:10" ht="15" customHeight="1" x14ac:dyDescent="0.25">
      <c r="B31" s="26" t="s">
        <v>43</v>
      </c>
      <c r="C31" s="27">
        <v>7</v>
      </c>
      <c r="D31" s="28">
        <v>7</v>
      </c>
      <c r="E31" s="116">
        <f t="shared" si="2"/>
        <v>1</v>
      </c>
      <c r="F31" s="29">
        <v>4</v>
      </c>
      <c r="G31" s="122">
        <f t="shared" si="0"/>
        <v>0.5714285714285714</v>
      </c>
      <c r="H31" s="29">
        <v>3</v>
      </c>
      <c r="I31" s="122">
        <f t="shared" si="1"/>
        <v>0.42857142857142855</v>
      </c>
      <c r="J31" s="28">
        <v>0</v>
      </c>
    </row>
    <row r="32" spans="2:10" x14ac:dyDescent="0.25">
      <c r="B32" s="31" t="s">
        <v>12</v>
      </c>
      <c r="C32" s="20">
        <f>SUM(C6:C31)</f>
        <v>348</v>
      </c>
      <c r="D32" s="32">
        <f>SUM(D6:D31)</f>
        <v>345</v>
      </c>
      <c r="E32" s="117">
        <f t="shared" si="2"/>
        <v>0.99137931034482762</v>
      </c>
      <c r="F32" s="32">
        <f>SUM(F6:F31)</f>
        <v>188</v>
      </c>
      <c r="G32" s="123">
        <f t="shared" si="0"/>
        <v>0.54492753623188406</v>
      </c>
      <c r="H32" s="32">
        <f>SUM(H6:H31)</f>
        <v>157</v>
      </c>
      <c r="I32" s="123">
        <f t="shared" si="1"/>
        <v>0.45507246376811594</v>
      </c>
      <c r="J32" s="32">
        <f>SUM(J6:J31)</f>
        <v>3</v>
      </c>
    </row>
    <row r="33" spans="2:12" x14ac:dyDescent="0.25">
      <c r="B33" s="43" t="s">
        <v>13</v>
      </c>
      <c r="C33" s="44"/>
      <c r="D33" s="45"/>
      <c r="E33" s="118"/>
      <c r="F33" s="45"/>
      <c r="G33" s="118"/>
      <c r="H33" s="45"/>
      <c r="L33" s="16"/>
    </row>
    <row r="34" spans="2:12" x14ac:dyDescent="0.25">
      <c r="B34" s="46" t="s">
        <v>14</v>
      </c>
      <c r="C34" s="47"/>
      <c r="D34" s="36"/>
      <c r="E34" s="114"/>
      <c r="F34" s="36"/>
      <c r="G34" s="114"/>
      <c r="H34" s="36"/>
    </row>
    <row r="35" spans="2:12" x14ac:dyDescent="0.25">
      <c r="B35" s="12" t="s">
        <v>47</v>
      </c>
      <c r="C35" s="48"/>
      <c r="D35" s="49"/>
      <c r="E35" s="119"/>
      <c r="F35" s="49"/>
      <c r="G35" s="119"/>
      <c r="H35" s="49"/>
    </row>
    <row r="36" spans="2:12" x14ac:dyDescent="0.25">
      <c r="J36" s="16"/>
    </row>
  </sheetData>
  <sheetProtection algorithmName="SHA-512" hashValue="tLZKrpSRdomV9+gfg/UrUQhDyi2H1ZW/1h3cLwNhX94pzv6fJSqrT9EUuZJ6Ed320SRM5U6+/jFBtrRVcpj7kw==" saltValue="zkXxol345Gcr3Sz/mH7cQA==" spinCount="100000" sheet="1" objects="1" scenarios="1"/>
  <mergeCells count="6">
    <mergeCell ref="J4:J5"/>
    <mergeCell ref="B4:B5"/>
    <mergeCell ref="C4:C5"/>
    <mergeCell ref="D4:D5"/>
    <mergeCell ref="E4:E5"/>
    <mergeCell ref="F4:I4"/>
  </mergeCells>
  <pageMargins left="0.7" right="0.7" top="0.75" bottom="0.75" header="0.3" footer="0.3"/>
  <pageSetup paperSize="9" orientation="portrait" horizontalDpi="0" verticalDpi="0" r:id="rId1"/>
  <ignoredErrors>
    <ignoredError sqref="E32 G32 I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4E2A"/>
  </sheetPr>
  <dimension ref="B2:Q19"/>
  <sheetViews>
    <sheetView showGridLines="0" workbookViewId="0">
      <selection activeCell="B4" sqref="B4:B5"/>
    </sheetView>
  </sheetViews>
  <sheetFormatPr baseColWidth="10" defaultRowHeight="15" x14ac:dyDescent="0.25"/>
  <cols>
    <col min="1" max="1" width="11.42578125" style="14"/>
    <col min="2" max="2" width="33.7109375" style="14" customWidth="1"/>
    <col min="3" max="7" width="13.7109375" style="14" customWidth="1"/>
    <col min="8" max="10" width="11.42578125" style="14"/>
    <col min="11" max="11" width="6.28515625" style="14" customWidth="1"/>
    <col min="12" max="12" width="5.42578125" style="14" customWidth="1"/>
    <col min="13" max="16384" width="11.42578125" style="14"/>
  </cols>
  <sheetData>
    <row r="2" spans="2:17" x14ac:dyDescent="0.25">
      <c r="B2" s="70" t="s">
        <v>48</v>
      </c>
      <c r="C2" s="71"/>
      <c r="D2" s="71"/>
      <c r="E2" s="71"/>
      <c r="F2" s="71"/>
      <c r="G2" s="71"/>
    </row>
    <row r="3" spans="2:17" ht="15" customHeight="1" x14ac:dyDescent="0.25">
      <c r="B3" s="37" t="s">
        <v>49</v>
      </c>
      <c r="C3" s="40"/>
      <c r="D3" s="40"/>
      <c r="E3" s="40"/>
      <c r="F3" s="40"/>
      <c r="G3" s="40"/>
    </row>
    <row r="4" spans="2:17" ht="15" customHeight="1" x14ac:dyDescent="0.25">
      <c r="B4" s="135" t="s">
        <v>2</v>
      </c>
      <c r="C4" s="135" t="s">
        <v>50</v>
      </c>
      <c r="D4" s="135"/>
      <c r="E4" s="135"/>
      <c r="F4" s="135"/>
      <c r="G4" s="135" t="s">
        <v>51</v>
      </c>
    </row>
    <row r="5" spans="2:17" ht="51" customHeight="1" x14ac:dyDescent="0.25">
      <c r="B5" s="135"/>
      <c r="C5" s="19" t="s">
        <v>55</v>
      </c>
      <c r="D5" s="19" t="s">
        <v>62</v>
      </c>
      <c r="E5" s="19" t="s">
        <v>56</v>
      </c>
      <c r="F5" s="19" t="s">
        <v>57</v>
      </c>
      <c r="G5" s="135"/>
      <c r="K5" s="50"/>
      <c r="L5" s="51"/>
      <c r="M5" s="51"/>
    </row>
    <row r="6" spans="2:17" ht="30" customHeight="1" x14ac:dyDescent="0.25">
      <c r="B6" s="65" t="s">
        <v>10</v>
      </c>
      <c r="C6" s="27">
        <v>94</v>
      </c>
      <c r="D6" s="27">
        <v>39</v>
      </c>
      <c r="E6" s="27">
        <v>18</v>
      </c>
      <c r="F6" s="27">
        <v>2</v>
      </c>
      <c r="G6" s="27">
        <v>97</v>
      </c>
      <c r="J6" s="51"/>
      <c r="K6" s="52"/>
      <c r="L6" s="52"/>
      <c r="M6" s="51"/>
      <c r="N6" s="51"/>
      <c r="O6" s="51"/>
      <c r="P6" s="51"/>
      <c r="Q6" s="18"/>
    </row>
    <row r="7" spans="2:17" ht="30" customHeight="1" x14ac:dyDescent="0.25">
      <c r="B7" s="65" t="s">
        <v>9</v>
      </c>
      <c r="C7" s="27">
        <v>6</v>
      </c>
      <c r="D7" s="27">
        <v>0</v>
      </c>
      <c r="E7" s="27">
        <v>0</v>
      </c>
      <c r="F7" s="27">
        <v>0</v>
      </c>
      <c r="G7" s="27">
        <v>6</v>
      </c>
      <c r="J7" s="51"/>
      <c r="K7" s="52"/>
      <c r="L7" s="52"/>
      <c r="M7" s="51"/>
      <c r="N7" s="51"/>
      <c r="O7" s="51"/>
      <c r="P7" s="51"/>
      <c r="Q7" s="18"/>
    </row>
    <row r="8" spans="2:17" ht="30" customHeight="1" x14ac:dyDescent="0.25">
      <c r="B8" s="65" t="s">
        <v>11</v>
      </c>
      <c r="C8" s="27">
        <v>53</v>
      </c>
      <c r="D8" s="27">
        <v>3</v>
      </c>
      <c r="E8" s="27">
        <v>3</v>
      </c>
      <c r="F8" s="27">
        <v>0</v>
      </c>
      <c r="G8" s="27">
        <v>54</v>
      </c>
      <c r="J8" s="51"/>
      <c r="K8" s="52"/>
      <c r="L8" s="52"/>
      <c r="M8" s="51"/>
      <c r="N8" s="51"/>
      <c r="O8" s="51"/>
      <c r="P8" s="51"/>
      <c r="Q8" s="18"/>
    </row>
    <row r="9" spans="2:17" ht="30" customHeight="1" x14ac:dyDescent="0.25">
      <c r="B9" s="31" t="s">
        <v>12</v>
      </c>
      <c r="C9" s="20">
        <f>SUM(C6:C8)</f>
        <v>153</v>
      </c>
      <c r="D9" s="20">
        <f t="shared" ref="D9:G9" si="0">SUM(D6:D8)</f>
        <v>42</v>
      </c>
      <c r="E9" s="20">
        <f t="shared" si="0"/>
        <v>21</v>
      </c>
      <c r="F9" s="20">
        <f t="shared" si="0"/>
        <v>2</v>
      </c>
      <c r="G9" s="20">
        <f t="shared" si="0"/>
        <v>157</v>
      </c>
    </row>
    <row r="10" spans="2:17" x14ac:dyDescent="0.25">
      <c r="B10" s="133" t="s">
        <v>107</v>
      </c>
      <c r="C10" s="45"/>
      <c r="D10" s="45"/>
      <c r="E10" s="45"/>
      <c r="F10" s="45"/>
    </row>
    <row r="11" spans="2:17" x14ac:dyDescent="0.25">
      <c r="B11" s="133" t="s">
        <v>52</v>
      </c>
      <c r="C11" s="53"/>
      <c r="D11" s="53"/>
      <c r="E11" s="53"/>
      <c r="F11" s="53"/>
    </row>
    <row r="12" spans="2:17" x14ac:dyDescent="0.25">
      <c r="B12" s="12" t="s">
        <v>47</v>
      </c>
      <c r="C12" s="49"/>
      <c r="D12" s="49"/>
      <c r="E12" s="49"/>
      <c r="F12" s="49"/>
      <c r="G12" s="53"/>
      <c r="H12" s="53"/>
    </row>
    <row r="13" spans="2:17" x14ac:dyDescent="0.25">
      <c r="B13" s="53"/>
      <c r="C13" s="53"/>
      <c r="D13" s="53"/>
      <c r="E13" s="53"/>
      <c r="F13" s="53"/>
    </row>
    <row r="14" spans="2:17" x14ac:dyDescent="0.25">
      <c r="B14" s="64"/>
      <c r="C14" s="64"/>
      <c r="D14" s="64"/>
      <c r="E14" s="64"/>
      <c r="F14" s="64"/>
      <c r="G14" s="64"/>
      <c r="I14" s="54"/>
    </row>
    <row r="15" spans="2:17" x14ac:dyDescent="0.25">
      <c r="B15" s="64"/>
      <c r="C15" s="64"/>
      <c r="D15" s="64"/>
      <c r="E15" s="64"/>
      <c r="F15" s="64"/>
      <c r="G15" s="64"/>
      <c r="J15" s="55"/>
      <c r="K15" s="56"/>
      <c r="L15" s="56"/>
      <c r="M15" s="56"/>
      <c r="N15" s="56"/>
      <c r="O15" s="56"/>
      <c r="P15" s="56"/>
    </row>
    <row r="16" spans="2:17" x14ac:dyDescent="0.25">
      <c r="B16" s="64"/>
      <c r="C16" s="64"/>
      <c r="D16" s="64"/>
      <c r="E16" s="64"/>
      <c r="F16" s="64"/>
      <c r="G16" s="64"/>
      <c r="J16" s="57"/>
      <c r="K16" s="58"/>
      <c r="L16" s="58"/>
      <c r="M16" s="58"/>
      <c r="N16" s="58"/>
      <c r="O16" s="58"/>
      <c r="P16" s="58"/>
    </row>
    <row r="17" spans="2:16" x14ac:dyDescent="0.25">
      <c r="B17" s="34"/>
      <c r="C17" s="64"/>
      <c r="D17" s="64"/>
      <c r="E17" s="64"/>
      <c r="F17" s="64"/>
      <c r="G17" s="64"/>
      <c r="J17" s="57"/>
      <c r="K17" s="58"/>
      <c r="L17" s="58"/>
      <c r="M17" s="58"/>
      <c r="N17" s="58"/>
      <c r="O17" s="58"/>
      <c r="P17" s="58"/>
    </row>
    <row r="18" spans="2:16" x14ac:dyDescent="0.25">
      <c r="J18" s="57"/>
      <c r="K18" s="58"/>
      <c r="L18" s="58"/>
      <c r="M18" s="58"/>
      <c r="N18" s="58"/>
      <c r="O18" s="58"/>
      <c r="P18" s="58"/>
    </row>
    <row r="19" spans="2:16" x14ac:dyDescent="0.25">
      <c r="J19" s="55"/>
      <c r="K19" s="58"/>
      <c r="L19" s="58"/>
      <c r="M19" s="55"/>
      <c r="N19" s="55"/>
      <c r="O19" s="55"/>
      <c r="P19" s="55"/>
    </row>
  </sheetData>
  <sheetProtection algorithmName="SHA-512" hashValue="wq/E5JbF1aeIrzY8vEISvxJyw1Sc0wOjkcgfmE50PZRyghlgJU68EckRFcnQNr7t/8ysfRqjc1VUnow3X77J/Q==" saltValue="f3guHRjVfMTCsSwqBQXz1g==" spinCount="100000" sheet="1" objects="1" scenarios="1"/>
  <mergeCells count="3">
    <mergeCell ref="B4:B5"/>
    <mergeCell ref="C4:F4"/>
    <mergeCell ref="G4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4E2A"/>
  </sheetPr>
  <dimension ref="B2:M34"/>
  <sheetViews>
    <sheetView showGridLines="0" workbookViewId="0">
      <selection activeCell="B4" sqref="B4:B5"/>
    </sheetView>
  </sheetViews>
  <sheetFormatPr baseColWidth="10" defaultRowHeight="15" x14ac:dyDescent="0.25"/>
  <cols>
    <col min="1" max="1" width="11.42578125" style="14"/>
    <col min="2" max="2" width="17.7109375" style="14" customWidth="1"/>
    <col min="3" max="6" width="13.7109375" style="14" customWidth="1"/>
    <col min="7" max="7" width="13.140625" style="14" customWidth="1"/>
    <col min="8" max="16384" width="11.42578125" style="14"/>
  </cols>
  <sheetData>
    <row r="2" spans="2:13" x14ac:dyDescent="0.25">
      <c r="B2" s="70" t="s">
        <v>53</v>
      </c>
      <c r="C2" s="71"/>
      <c r="D2" s="71"/>
      <c r="E2" s="71"/>
      <c r="F2" s="71"/>
      <c r="G2" s="71"/>
    </row>
    <row r="3" spans="2:13" s="59" customFormat="1" x14ac:dyDescent="0.25">
      <c r="B3" s="37" t="s">
        <v>54</v>
      </c>
      <c r="C3" s="72"/>
      <c r="D3" s="72"/>
      <c r="E3" s="72"/>
      <c r="F3" s="72"/>
      <c r="G3" s="72"/>
    </row>
    <row r="4" spans="2:13" ht="15" customHeight="1" x14ac:dyDescent="0.25">
      <c r="B4" s="135" t="s">
        <v>17</v>
      </c>
      <c r="C4" s="135" t="s">
        <v>50</v>
      </c>
      <c r="D4" s="135"/>
      <c r="E4" s="135"/>
      <c r="F4" s="135"/>
      <c r="G4" s="135" t="s">
        <v>51</v>
      </c>
    </row>
    <row r="5" spans="2:13" ht="51" customHeight="1" x14ac:dyDescent="0.25">
      <c r="B5" s="138"/>
      <c r="C5" s="66" t="s">
        <v>55</v>
      </c>
      <c r="D5" s="19" t="s">
        <v>62</v>
      </c>
      <c r="E5" s="66" t="s">
        <v>56</v>
      </c>
      <c r="F5" s="66" t="s">
        <v>57</v>
      </c>
      <c r="G5" s="138"/>
      <c r="H5" s="60"/>
      <c r="I5" s="61"/>
    </row>
    <row r="6" spans="2:13" x14ac:dyDescent="0.25">
      <c r="B6" s="26" t="s">
        <v>18</v>
      </c>
      <c r="C6" s="67">
        <v>5</v>
      </c>
      <c r="D6" s="67">
        <v>2</v>
      </c>
      <c r="E6" s="68">
        <v>2</v>
      </c>
      <c r="F6" s="67">
        <v>0</v>
      </c>
      <c r="G6" s="67">
        <v>5</v>
      </c>
      <c r="H6" s="62"/>
      <c r="I6" s="62"/>
      <c r="J6" s="62"/>
      <c r="K6" s="63"/>
      <c r="L6" s="63"/>
      <c r="M6" s="63"/>
    </row>
    <row r="7" spans="2:13" x14ac:dyDescent="0.25">
      <c r="B7" s="26" t="s">
        <v>19</v>
      </c>
      <c r="C7" s="67">
        <v>10</v>
      </c>
      <c r="D7" s="67">
        <v>1</v>
      </c>
      <c r="E7" s="68">
        <v>2</v>
      </c>
      <c r="F7" s="67">
        <v>0</v>
      </c>
      <c r="G7" s="67">
        <v>10</v>
      </c>
      <c r="H7" s="62"/>
      <c r="I7" s="62"/>
      <c r="J7" s="62"/>
      <c r="K7" s="63"/>
      <c r="L7" s="63"/>
      <c r="M7" s="63"/>
    </row>
    <row r="8" spans="2:13" x14ac:dyDescent="0.25">
      <c r="B8" s="26" t="s">
        <v>20</v>
      </c>
      <c r="C8" s="67">
        <v>2</v>
      </c>
      <c r="D8" s="67">
        <v>1</v>
      </c>
      <c r="E8" s="68">
        <v>1</v>
      </c>
      <c r="F8" s="67">
        <v>0</v>
      </c>
      <c r="G8" s="67">
        <v>2</v>
      </c>
      <c r="H8" s="62"/>
      <c r="I8" s="62"/>
      <c r="J8" s="62"/>
      <c r="K8" s="63"/>
      <c r="L8" s="63"/>
      <c r="M8" s="63"/>
    </row>
    <row r="9" spans="2:13" x14ac:dyDescent="0.25">
      <c r="B9" s="26" t="s">
        <v>21</v>
      </c>
      <c r="C9" s="67">
        <v>5</v>
      </c>
      <c r="D9" s="67">
        <v>1</v>
      </c>
      <c r="E9" s="68">
        <v>0</v>
      </c>
      <c r="F9" s="67">
        <v>0</v>
      </c>
      <c r="G9" s="67">
        <v>5</v>
      </c>
      <c r="H9" s="62"/>
      <c r="I9" s="62"/>
      <c r="J9" s="62"/>
      <c r="K9" s="63"/>
      <c r="L9" s="63"/>
      <c r="M9" s="63"/>
    </row>
    <row r="10" spans="2:13" x14ac:dyDescent="0.25">
      <c r="B10" s="26" t="s">
        <v>22</v>
      </c>
      <c r="C10" s="67">
        <v>9</v>
      </c>
      <c r="D10" s="67">
        <v>1</v>
      </c>
      <c r="E10" s="68">
        <v>0</v>
      </c>
      <c r="F10" s="67">
        <v>0</v>
      </c>
      <c r="G10" s="67">
        <v>9</v>
      </c>
      <c r="H10" s="62"/>
      <c r="I10" s="62"/>
      <c r="J10" s="62"/>
      <c r="K10" s="63"/>
      <c r="L10" s="63"/>
      <c r="M10" s="63"/>
    </row>
    <row r="11" spans="2:13" x14ac:dyDescent="0.25">
      <c r="B11" s="30" t="s">
        <v>23</v>
      </c>
      <c r="C11" s="67">
        <v>6</v>
      </c>
      <c r="D11" s="67">
        <v>3</v>
      </c>
      <c r="E11" s="68">
        <v>3</v>
      </c>
      <c r="F11" s="67">
        <v>1</v>
      </c>
      <c r="G11" s="67">
        <v>6</v>
      </c>
      <c r="H11" s="62"/>
      <c r="I11" s="62"/>
      <c r="J11" s="62"/>
      <c r="K11" s="63"/>
      <c r="L11" s="63"/>
      <c r="M11" s="63"/>
    </row>
    <row r="12" spans="2:13" x14ac:dyDescent="0.25">
      <c r="B12" s="26" t="s">
        <v>24</v>
      </c>
      <c r="C12" s="67">
        <v>1</v>
      </c>
      <c r="D12" s="67">
        <v>0</v>
      </c>
      <c r="E12" s="68">
        <v>0</v>
      </c>
      <c r="F12" s="67">
        <v>0</v>
      </c>
      <c r="G12" s="67">
        <v>1</v>
      </c>
      <c r="H12" s="62"/>
      <c r="I12" s="62"/>
      <c r="J12" s="62"/>
      <c r="K12" s="63"/>
      <c r="L12" s="63"/>
      <c r="M12" s="63"/>
    </row>
    <row r="13" spans="2:13" x14ac:dyDescent="0.25">
      <c r="B13" s="26" t="s">
        <v>25</v>
      </c>
      <c r="C13" s="67">
        <v>5</v>
      </c>
      <c r="D13" s="67">
        <v>1</v>
      </c>
      <c r="E13" s="68">
        <v>1</v>
      </c>
      <c r="F13" s="67">
        <v>0</v>
      </c>
      <c r="G13" s="67">
        <v>6</v>
      </c>
      <c r="H13" s="62"/>
      <c r="I13" s="62"/>
      <c r="J13" s="62"/>
      <c r="K13" s="63"/>
      <c r="L13" s="63"/>
      <c r="M13" s="63"/>
    </row>
    <row r="14" spans="2:13" x14ac:dyDescent="0.25">
      <c r="B14" s="26" t="s">
        <v>26</v>
      </c>
      <c r="C14" s="67">
        <v>1</v>
      </c>
      <c r="D14" s="67">
        <v>0</v>
      </c>
      <c r="E14" s="68">
        <v>0</v>
      </c>
      <c r="F14" s="67">
        <v>0</v>
      </c>
      <c r="G14" s="67">
        <v>1</v>
      </c>
      <c r="H14" s="62"/>
      <c r="I14" s="62"/>
      <c r="J14" s="62"/>
      <c r="K14" s="63"/>
      <c r="L14" s="63"/>
      <c r="M14" s="63"/>
    </row>
    <row r="15" spans="2:13" x14ac:dyDescent="0.25">
      <c r="B15" s="26" t="s">
        <v>27</v>
      </c>
      <c r="C15" s="67">
        <v>11</v>
      </c>
      <c r="D15" s="67">
        <v>6</v>
      </c>
      <c r="E15" s="68">
        <v>0</v>
      </c>
      <c r="F15" s="67">
        <v>0</v>
      </c>
      <c r="G15" s="67">
        <v>11</v>
      </c>
      <c r="H15" s="62"/>
      <c r="I15" s="62"/>
      <c r="J15" s="62"/>
      <c r="K15" s="63"/>
      <c r="L15" s="63"/>
      <c r="M15" s="63"/>
    </row>
    <row r="16" spans="2:13" x14ac:dyDescent="0.25">
      <c r="B16" s="26" t="s">
        <v>28</v>
      </c>
      <c r="C16" s="67">
        <v>9</v>
      </c>
      <c r="D16" s="67">
        <v>2</v>
      </c>
      <c r="E16" s="68">
        <v>3</v>
      </c>
      <c r="F16" s="67">
        <v>0</v>
      </c>
      <c r="G16" s="67">
        <v>9</v>
      </c>
      <c r="H16" s="62"/>
      <c r="I16" s="62"/>
      <c r="J16" s="62"/>
      <c r="K16" s="63"/>
      <c r="L16" s="63"/>
      <c r="M16" s="63"/>
    </row>
    <row r="17" spans="2:13" x14ac:dyDescent="0.25">
      <c r="B17" s="26" t="s">
        <v>29</v>
      </c>
      <c r="C17" s="67">
        <v>11</v>
      </c>
      <c r="D17" s="67">
        <v>4</v>
      </c>
      <c r="E17" s="68">
        <v>4</v>
      </c>
      <c r="F17" s="67">
        <v>0</v>
      </c>
      <c r="G17" s="67">
        <v>11</v>
      </c>
      <c r="H17" s="62"/>
      <c r="I17" s="62"/>
      <c r="J17" s="62"/>
      <c r="K17" s="63"/>
      <c r="L17" s="63"/>
      <c r="M17" s="63"/>
    </row>
    <row r="18" spans="2:13" x14ac:dyDescent="0.25">
      <c r="B18" s="26" t="s">
        <v>30</v>
      </c>
      <c r="C18" s="67">
        <v>18</v>
      </c>
      <c r="D18" s="67">
        <v>3</v>
      </c>
      <c r="E18" s="68">
        <v>1</v>
      </c>
      <c r="F18" s="67">
        <v>0</v>
      </c>
      <c r="G18" s="67">
        <v>18</v>
      </c>
      <c r="H18" s="62"/>
      <c r="I18" s="62"/>
      <c r="J18" s="62"/>
      <c r="K18" s="63"/>
      <c r="L18" s="63"/>
      <c r="M18" s="63"/>
    </row>
    <row r="19" spans="2:13" x14ac:dyDescent="0.25">
      <c r="B19" s="26" t="s">
        <v>31</v>
      </c>
      <c r="C19" s="67">
        <v>2</v>
      </c>
      <c r="D19" s="67">
        <v>1</v>
      </c>
      <c r="E19" s="68">
        <v>1</v>
      </c>
      <c r="F19" s="67">
        <v>1</v>
      </c>
      <c r="G19" s="67">
        <v>2</v>
      </c>
      <c r="H19" s="62"/>
      <c r="I19" s="62"/>
      <c r="J19" s="62"/>
      <c r="K19" s="63"/>
      <c r="L19" s="63"/>
      <c r="M19" s="63"/>
    </row>
    <row r="20" spans="2:13" x14ac:dyDescent="0.25">
      <c r="B20" s="26" t="s">
        <v>32</v>
      </c>
      <c r="C20" s="67">
        <v>5</v>
      </c>
      <c r="D20" s="67">
        <v>0</v>
      </c>
      <c r="E20" s="68">
        <v>0</v>
      </c>
      <c r="F20" s="67">
        <v>0</v>
      </c>
      <c r="G20" s="67">
        <v>5</v>
      </c>
      <c r="H20" s="62"/>
      <c r="I20" s="62"/>
      <c r="J20" s="62"/>
      <c r="K20" s="63"/>
      <c r="L20" s="63"/>
      <c r="M20" s="63"/>
    </row>
    <row r="21" spans="2:13" x14ac:dyDescent="0.25">
      <c r="B21" s="26" t="s">
        <v>33</v>
      </c>
      <c r="C21" s="67">
        <v>7</v>
      </c>
      <c r="D21" s="67">
        <v>1</v>
      </c>
      <c r="E21" s="68">
        <v>0</v>
      </c>
      <c r="F21" s="67">
        <v>0</v>
      </c>
      <c r="G21" s="67">
        <v>7</v>
      </c>
      <c r="H21" s="62"/>
      <c r="I21" s="62"/>
      <c r="J21" s="62"/>
      <c r="K21" s="63"/>
      <c r="L21" s="63"/>
      <c r="M21" s="63"/>
    </row>
    <row r="22" spans="2:13" x14ac:dyDescent="0.25">
      <c r="B22" s="26" t="s">
        <v>34</v>
      </c>
      <c r="C22" s="67">
        <v>4</v>
      </c>
      <c r="D22" s="67">
        <v>0</v>
      </c>
      <c r="E22" s="68">
        <v>0</v>
      </c>
      <c r="F22" s="67">
        <v>0</v>
      </c>
      <c r="G22" s="67">
        <v>4</v>
      </c>
      <c r="H22" s="62"/>
      <c r="I22" s="62"/>
      <c r="J22" s="62"/>
      <c r="K22" s="63"/>
      <c r="L22" s="63"/>
      <c r="M22" s="63"/>
    </row>
    <row r="23" spans="2:13" x14ac:dyDescent="0.25">
      <c r="B23" s="26" t="s">
        <v>35</v>
      </c>
      <c r="C23" s="67">
        <v>3</v>
      </c>
      <c r="D23" s="67">
        <v>0</v>
      </c>
      <c r="E23" s="68">
        <v>0</v>
      </c>
      <c r="F23" s="67">
        <v>0</v>
      </c>
      <c r="G23" s="67">
        <v>3</v>
      </c>
      <c r="H23" s="62"/>
      <c r="I23" s="62"/>
      <c r="J23" s="62"/>
      <c r="K23" s="63"/>
      <c r="L23" s="63"/>
      <c r="M23" s="63"/>
    </row>
    <row r="24" spans="2:13" x14ac:dyDescent="0.25">
      <c r="B24" s="26" t="s">
        <v>37</v>
      </c>
      <c r="C24" s="67">
        <v>1</v>
      </c>
      <c r="D24" s="67">
        <v>0</v>
      </c>
      <c r="E24" s="68">
        <v>0</v>
      </c>
      <c r="F24" s="67">
        <v>0</v>
      </c>
      <c r="G24" s="67">
        <v>1</v>
      </c>
      <c r="H24" s="62"/>
      <c r="I24" s="62"/>
      <c r="J24" s="62"/>
      <c r="K24" s="63"/>
      <c r="L24" s="63"/>
      <c r="M24" s="63"/>
    </row>
    <row r="25" spans="2:13" x14ac:dyDescent="0.25">
      <c r="B25" s="26" t="s">
        <v>38</v>
      </c>
      <c r="C25" s="67">
        <v>8</v>
      </c>
      <c r="D25" s="67">
        <v>0</v>
      </c>
      <c r="E25" s="68">
        <v>0</v>
      </c>
      <c r="F25" s="67">
        <v>0</v>
      </c>
      <c r="G25" s="67">
        <v>8</v>
      </c>
      <c r="H25" s="62"/>
      <c r="I25" s="62"/>
      <c r="J25" s="62"/>
      <c r="K25" s="63"/>
      <c r="L25" s="63"/>
      <c r="M25" s="63"/>
    </row>
    <row r="26" spans="2:13" x14ac:dyDescent="0.25">
      <c r="B26" s="26" t="s">
        <v>39</v>
      </c>
      <c r="C26" s="67">
        <v>6</v>
      </c>
      <c r="D26" s="67">
        <v>5</v>
      </c>
      <c r="E26" s="68">
        <v>0</v>
      </c>
      <c r="F26" s="67">
        <v>0</v>
      </c>
      <c r="G26" s="67">
        <v>7</v>
      </c>
      <c r="H26" s="62"/>
      <c r="I26" s="62"/>
      <c r="J26" s="62"/>
      <c r="K26" s="63"/>
      <c r="L26" s="63"/>
      <c r="M26" s="63"/>
    </row>
    <row r="27" spans="2:13" x14ac:dyDescent="0.25">
      <c r="B27" s="26" t="s">
        <v>40</v>
      </c>
      <c r="C27" s="67">
        <v>12</v>
      </c>
      <c r="D27" s="67">
        <v>5</v>
      </c>
      <c r="E27" s="68">
        <v>1</v>
      </c>
      <c r="F27" s="67">
        <v>0</v>
      </c>
      <c r="G27" s="67">
        <v>14</v>
      </c>
      <c r="H27" s="62"/>
      <c r="I27" s="62"/>
      <c r="J27" s="62"/>
      <c r="K27" s="63"/>
      <c r="L27" s="63"/>
      <c r="M27" s="63"/>
    </row>
    <row r="28" spans="2:13" x14ac:dyDescent="0.25">
      <c r="B28" s="26" t="s">
        <v>41</v>
      </c>
      <c r="C28" s="67">
        <v>3</v>
      </c>
      <c r="D28" s="67">
        <v>2</v>
      </c>
      <c r="E28" s="68">
        <v>2</v>
      </c>
      <c r="F28" s="67">
        <v>0</v>
      </c>
      <c r="G28" s="67">
        <v>3</v>
      </c>
      <c r="H28" s="62"/>
      <c r="I28" s="62"/>
      <c r="J28" s="62"/>
      <c r="K28" s="63"/>
      <c r="L28" s="63"/>
      <c r="M28" s="63"/>
    </row>
    <row r="29" spans="2:13" x14ac:dyDescent="0.25">
      <c r="B29" s="26" t="s">
        <v>42</v>
      </c>
      <c r="C29" s="67">
        <v>6</v>
      </c>
      <c r="D29" s="67">
        <v>3</v>
      </c>
      <c r="E29" s="68">
        <v>0</v>
      </c>
      <c r="F29" s="67">
        <v>0</v>
      </c>
      <c r="G29" s="67">
        <v>6</v>
      </c>
      <c r="H29" s="62"/>
      <c r="I29" s="62"/>
      <c r="J29" s="62"/>
      <c r="K29" s="63"/>
      <c r="L29" s="63"/>
      <c r="M29" s="63"/>
    </row>
    <row r="30" spans="2:13" x14ac:dyDescent="0.25">
      <c r="B30" s="26" t="s">
        <v>43</v>
      </c>
      <c r="C30" s="67">
        <v>3</v>
      </c>
      <c r="D30" s="67">
        <v>0</v>
      </c>
      <c r="E30" s="68">
        <v>0</v>
      </c>
      <c r="F30" s="67">
        <v>0</v>
      </c>
      <c r="G30" s="67">
        <v>3</v>
      </c>
      <c r="H30" s="62"/>
      <c r="I30" s="62"/>
      <c r="J30" s="62"/>
      <c r="K30" s="63"/>
      <c r="L30" s="63"/>
      <c r="M30" s="63"/>
    </row>
    <row r="31" spans="2:13" x14ac:dyDescent="0.25">
      <c r="B31" s="31" t="s">
        <v>12</v>
      </c>
      <c r="C31" s="69">
        <f>SUM(C6:C30)</f>
        <v>153</v>
      </c>
      <c r="D31" s="69">
        <f t="shared" ref="D31:G31" si="0">SUM(D6:D30)</f>
        <v>42</v>
      </c>
      <c r="E31" s="69">
        <f t="shared" si="0"/>
        <v>21</v>
      </c>
      <c r="F31" s="69">
        <f t="shared" si="0"/>
        <v>2</v>
      </c>
      <c r="G31" s="69">
        <f t="shared" si="0"/>
        <v>157</v>
      </c>
      <c r="I31" s="63"/>
      <c r="J31" s="63"/>
      <c r="K31" s="63"/>
      <c r="L31" s="63"/>
      <c r="M31" s="63"/>
    </row>
    <row r="32" spans="2:13" x14ac:dyDescent="0.25">
      <c r="B32" s="133" t="s">
        <v>107</v>
      </c>
      <c r="C32" s="134"/>
      <c r="D32" s="134"/>
      <c r="E32" s="134"/>
      <c r="F32" s="134"/>
      <c r="G32" s="134"/>
      <c r="I32" s="63"/>
      <c r="J32" s="63"/>
      <c r="K32" s="63"/>
      <c r="L32" s="63"/>
      <c r="M32" s="63"/>
    </row>
    <row r="33" spans="2:7" x14ac:dyDescent="0.25">
      <c r="B33" s="133" t="s">
        <v>52</v>
      </c>
      <c r="C33" s="53"/>
      <c r="D33" s="53"/>
      <c r="E33" s="53"/>
      <c r="F33" s="53"/>
      <c r="G33" s="53"/>
    </row>
    <row r="34" spans="2:7" x14ac:dyDescent="0.25">
      <c r="B34" s="12" t="s">
        <v>47</v>
      </c>
      <c r="C34" s="53"/>
      <c r="D34" s="53"/>
      <c r="E34" s="53"/>
      <c r="F34" s="53"/>
      <c r="G34" s="53"/>
    </row>
  </sheetData>
  <sheetProtection algorithmName="SHA-512" hashValue="11k1NUwGfcwKPZ3hbiL/PgkpI9rj4tHmzhEdqZswUN0JwphwvEjj7JaQiZUzi88vRAnlyfQ8FuRo259jZAsbAg==" saltValue="TgHTG9GelD7hTJtEot65rw==" spinCount="100000" sheet="1" objects="1" scenarios="1"/>
  <mergeCells count="3">
    <mergeCell ref="G4:G5"/>
    <mergeCell ref="B4:B5"/>
    <mergeCell ref="C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4E2A"/>
  </sheetPr>
  <dimension ref="B2:N15"/>
  <sheetViews>
    <sheetView showGridLines="0" zoomScale="90" zoomScaleNormal="90" workbookViewId="0">
      <selection activeCell="B4" sqref="B4"/>
    </sheetView>
  </sheetViews>
  <sheetFormatPr baseColWidth="10" defaultRowHeight="15" x14ac:dyDescent="0.25"/>
  <cols>
    <col min="1" max="1" width="11.42578125" style="14"/>
    <col min="2" max="2" width="50.7109375" style="14" customWidth="1"/>
    <col min="3" max="9" width="10.7109375" style="14" customWidth="1"/>
    <col min="10" max="10" width="11.42578125" style="14"/>
    <col min="11" max="13" width="6" style="14" customWidth="1"/>
    <col min="14" max="14" width="7.28515625" style="14" customWidth="1"/>
    <col min="15" max="16384" width="11.42578125" style="14"/>
  </cols>
  <sheetData>
    <row r="2" spans="2:14" x14ac:dyDescent="0.25">
      <c r="B2" s="88" t="s">
        <v>58</v>
      </c>
      <c r="C2" s="36"/>
      <c r="D2" s="89"/>
    </row>
    <row r="3" spans="2:14" x14ac:dyDescent="0.25">
      <c r="B3" s="84" t="s">
        <v>101</v>
      </c>
      <c r="I3" s="86"/>
    </row>
    <row r="4" spans="2:14" ht="30" customHeight="1" x14ac:dyDescent="0.25">
      <c r="B4" s="124" t="s">
        <v>74</v>
      </c>
      <c r="C4" s="125" t="s">
        <v>65</v>
      </c>
      <c r="D4" s="126" t="s">
        <v>66</v>
      </c>
      <c r="E4" s="127" t="s">
        <v>67</v>
      </c>
      <c r="F4" s="128" t="s">
        <v>75</v>
      </c>
      <c r="G4" s="129" t="s">
        <v>76</v>
      </c>
      <c r="H4" s="124" t="s">
        <v>96</v>
      </c>
      <c r="I4" s="86"/>
      <c r="K4" s="85"/>
      <c r="L4" s="85"/>
      <c r="M4" s="85"/>
      <c r="N4" s="1"/>
    </row>
    <row r="5" spans="2:14" ht="35.1" customHeight="1" x14ac:dyDescent="0.25">
      <c r="B5" s="82" t="s">
        <v>78</v>
      </c>
      <c r="C5" s="68">
        <v>5</v>
      </c>
      <c r="D5" s="68">
        <v>1</v>
      </c>
      <c r="E5" s="68">
        <v>1</v>
      </c>
      <c r="F5" s="68">
        <v>7</v>
      </c>
      <c r="G5" s="68">
        <v>135</v>
      </c>
      <c r="H5" s="68">
        <f>SUM(C5:G5)</f>
        <v>149</v>
      </c>
      <c r="I5" s="86"/>
      <c r="K5" s="86"/>
      <c r="L5" s="86"/>
      <c r="M5" s="86"/>
      <c r="N5" s="87"/>
    </row>
    <row r="6" spans="2:14" ht="45" customHeight="1" x14ac:dyDescent="0.25">
      <c r="B6" s="82" t="s">
        <v>79</v>
      </c>
      <c r="C6" s="68">
        <v>19</v>
      </c>
      <c r="D6" s="68">
        <v>5</v>
      </c>
      <c r="E6" s="68">
        <v>13</v>
      </c>
      <c r="F6" s="68">
        <v>54</v>
      </c>
      <c r="G6" s="68">
        <v>58</v>
      </c>
      <c r="H6" s="68">
        <f t="shared" ref="H6:H13" si="0">SUM(C6:G6)</f>
        <v>149</v>
      </c>
      <c r="I6" s="86"/>
      <c r="K6" s="86"/>
      <c r="L6" s="86"/>
      <c r="M6" s="86"/>
      <c r="N6" s="87"/>
    </row>
    <row r="7" spans="2:14" ht="40.5" customHeight="1" x14ac:dyDescent="0.25">
      <c r="B7" s="82" t="s">
        <v>80</v>
      </c>
      <c r="C7" s="68">
        <v>13</v>
      </c>
      <c r="D7" s="68">
        <v>3</v>
      </c>
      <c r="E7" s="68">
        <v>6</v>
      </c>
      <c r="F7" s="68">
        <v>9</v>
      </c>
      <c r="G7" s="68">
        <v>135</v>
      </c>
      <c r="H7" s="68">
        <f t="shared" si="0"/>
        <v>166</v>
      </c>
      <c r="I7" s="86"/>
      <c r="K7" s="86"/>
      <c r="L7" s="86"/>
      <c r="M7" s="86"/>
      <c r="N7" s="87"/>
    </row>
    <row r="8" spans="2:14" ht="35.1" customHeight="1" x14ac:dyDescent="0.25">
      <c r="B8" s="82" t="s">
        <v>81</v>
      </c>
      <c r="C8" s="68">
        <v>17</v>
      </c>
      <c r="D8" s="68">
        <v>6</v>
      </c>
      <c r="E8" s="68">
        <v>4</v>
      </c>
      <c r="F8" s="68">
        <v>9</v>
      </c>
      <c r="G8" s="68">
        <v>130</v>
      </c>
      <c r="H8" s="68">
        <f t="shared" si="0"/>
        <v>166</v>
      </c>
      <c r="I8" s="86"/>
      <c r="K8" s="86"/>
      <c r="L8" s="86"/>
      <c r="M8" s="86"/>
      <c r="N8" s="87"/>
    </row>
    <row r="9" spans="2:14" ht="35.1" customHeight="1" x14ac:dyDescent="0.25">
      <c r="B9" s="82" t="s">
        <v>82</v>
      </c>
      <c r="C9" s="68">
        <v>13</v>
      </c>
      <c r="D9" s="68">
        <v>4</v>
      </c>
      <c r="E9" s="68">
        <v>3</v>
      </c>
      <c r="F9" s="68">
        <v>5</v>
      </c>
      <c r="G9" s="68">
        <v>139</v>
      </c>
      <c r="H9" s="68">
        <f t="shared" si="0"/>
        <v>164</v>
      </c>
      <c r="I9" s="86"/>
      <c r="K9" s="86"/>
      <c r="L9" s="86"/>
      <c r="M9" s="86"/>
      <c r="N9" s="87"/>
    </row>
    <row r="10" spans="2:14" ht="35.1" customHeight="1" x14ac:dyDescent="0.25">
      <c r="B10" s="82" t="s">
        <v>77</v>
      </c>
      <c r="C10" s="68">
        <v>23</v>
      </c>
      <c r="D10" s="68">
        <v>0</v>
      </c>
      <c r="E10" s="68">
        <v>0</v>
      </c>
      <c r="F10" s="68">
        <v>1</v>
      </c>
      <c r="G10" s="68">
        <v>121</v>
      </c>
      <c r="H10" s="68">
        <f t="shared" si="0"/>
        <v>145</v>
      </c>
      <c r="I10" s="86"/>
      <c r="K10" s="86"/>
      <c r="L10" s="86"/>
      <c r="M10" s="86"/>
      <c r="N10" s="87"/>
    </row>
    <row r="11" spans="2:14" ht="35.1" customHeight="1" x14ac:dyDescent="0.25">
      <c r="B11" s="82" t="s">
        <v>83</v>
      </c>
      <c r="C11" s="68">
        <v>2</v>
      </c>
      <c r="D11" s="68">
        <v>0</v>
      </c>
      <c r="E11" s="68">
        <v>2</v>
      </c>
      <c r="F11" s="68">
        <v>4</v>
      </c>
      <c r="G11" s="68">
        <v>145</v>
      </c>
      <c r="H11" s="68">
        <f t="shared" si="0"/>
        <v>153</v>
      </c>
      <c r="I11" s="86"/>
      <c r="K11" s="86"/>
      <c r="L11" s="86"/>
      <c r="M11" s="86"/>
      <c r="N11" s="87"/>
    </row>
    <row r="12" spans="2:14" ht="35.1" customHeight="1" x14ac:dyDescent="0.25">
      <c r="B12" s="82" t="s">
        <v>85</v>
      </c>
      <c r="C12" s="68">
        <v>62</v>
      </c>
      <c r="D12" s="68">
        <v>28</v>
      </c>
      <c r="E12" s="68">
        <v>23</v>
      </c>
      <c r="F12" s="68">
        <v>17</v>
      </c>
      <c r="G12" s="68">
        <v>34</v>
      </c>
      <c r="H12" s="68">
        <f t="shared" si="0"/>
        <v>164</v>
      </c>
      <c r="I12" s="86"/>
      <c r="K12" s="86"/>
      <c r="L12" s="86"/>
      <c r="M12" s="86"/>
      <c r="N12" s="87"/>
    </row>
    <row r="13" spans="2:14" ht="35.1" customHeight="1" x14ac:dyDescent="0.25">
      <c r="B13" s="82" t="s">
        <v>84</v>
      </c>
      <c r="C13" s="68">
        <v>46</v>
      </c>
      <c r="D13" s="68">
        <v>6</v>
      </c>
      <c r="E13" s="68">
        <v>16</v>
      </c>
      <c r="F13" s="68">
        <v>24</v>
      </c>
      <c r="G13" s="68">
        <v>72</v>
      </c>
      <c r="H13" s="68">
        <f t="shared" si="0"/>
        <v>164</v>
      </c>
      <c r="I13" s="86"/>
      <c r="K13" s="86"/>
      <c r="L13" s="86"/>
      <c r="M13" s="86"/>
      <c r="N13" s="87"/>
    </row>
    <row r="14" spans="2:14" ht="24" customHeight="1" x14ac:dyDescent="0.25">
      <c r="B14" s="139" t="s">
        <v>104</v>
      </c>
      <c r="C14" s="139"/>
      <c r="D14" s="139"/>
      <c r="E14" s="139"/>
      <c r="F14" s="139"/>
      <c r="G14" s="139"/>
      <c r="H14" s="139"/>
      <c r="I14" s="130"/>
    </row>
    <row r="15" spans="2:14" x14ac:dyDescent="0.25">
      <c r="B15" s="131" t="s">
        <v>47</v>
      </c>
      <c r="C15" s="132"/>
      <c r="D15" s="132"/>
      <c r="E15" s="132"/>
      <c r="F15" s="132"/>
      <c r="G15" s="132"/>
      <c r="H15" s="132"/>
    </row>
  </sheetData>
  <sheetProtection algorithmName="SHA-512" hashValue="5nXNrgFqoXTPUF3a/Gwew6ONrB8vbeiybLTSYYcGOcYfIuJBqxDkoRJhEfm3EacJ3cGU3NHD9SO5QdoG1gQ8/w==" saltValue="0LpG1OmNgZ8DL3g4NzPidQ==" spinCount="100000" sheet="1" objects="1" scenarios="1"/>
  <mergeCells count="1">
    <mergeCell ref="B14:H1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4E2A"/>
  </sheetPr>
  <dimension ref="B2:I9"/>
  <sheetViews>
    <sheetView workbookViewId="0">
      <selection activeCell="B4" sqref="B4"/>
    </sheetView>
  </sheetViews>
  <sheetFormatPr baseColWidth="10" defaultRowHeight="15" x14ac:dyDescent="0.25"/>
  <cols>
    <col min="1" max="1" width="11.42578125" style="14"/>
    <col min="2" max="2" width="50.7109375" style="14" customWidth="1"/>
    <col min="3" max="8" width="10.7109375" style="14" customWidth="1"/>
    <col min="9" max="9" width="11.42578125" style="14"/>
    <col min="10" max="12" width="6" style="14" customWidth="1"/>
    <col min="13" max="13" width="7.28515625" style="14" customWidth="1"/>
    <col min="14" max="16384" width="11.42578125" style="14"/>
  </cols>
  <sheetData>
    <row r="2" spans="2:9" x14ac:dyDescent="0.25">
      <c r="B2" s="88" t="s">
        <v>70</v>
      </c>
      <c r="C2" s="36"/>
      <c r="D2" s="89"/>
    </row>
    <row r="3" spans="2:9" x14ac:dyDescent="0.25">
      <c r="B3" s="84" t="s">
        <v>102</v>
      </c>
    </row>
    <row r="4" spans="2:9" ht="30" customHeight="1" x14ac:dyDescent="0.25">
      <c r="B4" s="124" t="s">
        <v>74</v>
      </c>
      <c r="C4" s="125" t="s">
        <v>65</v>
      </c>
      <c r="D4" s="126" t="s">
        <v>66</v>
      </c>
      <c r="E4" s="127" t="s">
        <v>67</v>
      </c>
      <c r="F4" s="128" t="s">
        <v>75</v>
      </c>
      <c r="G4" s="129" t="s">
        <v>76</v>
      </c>
      <c r="H4" s="124" t="s">
        <v>12</v>
      </c>
      <c r="I4" s="75"/>
    </row>
    <row r="5" spans="2:9" ht="30" customHeight="1" x14ac:dyDescent="0.25">
      <c r="B5" s="82" t="s">
        <v>78</v>
      </c>
      <c r="C5" s="68">
        <v>0</v>
      </c>
      <c r="D5" s="68">
        <v>0</v>
      </c>
      <c r="E5" s="68">
        <v>1</v>
      </c>
      <c r="F5" s="68">
        <v>3</v>
      </c>
      <c r="G5" s="68">
        <v>14</v>
      </c>
      <c r="H5" s="68">
        <f>SUM(C5:G5)</f>
        <v>18</v>
      </c>
      <c r="I5" s="77"/>
    </row>
    <row r="6" spans="2:9" ht="30" customHeight="1" x14ac:dyDescent="0.25">
      <c r="B6" s="82" t="s">
        <v>77</v>
      </c>
      <c r="C6" s="68">
        <v>1</v>
      </c>
      <c r="D6" s="68">
        <v>1</v>
      </c>
      <c r="E6" s="68">
        <v>1</v>
      </c>
      <c r="F6" s="68">
        <v>3</v>
      </c>
      <c r="G6" s="68">
        <v>12</v>
      </c>
      <c r="H6" s="68">
        <f>SUM(C6:G6)</f>
        <v>18</v>
      </c>
      <c r="I6" s="77"/>
    </row>
    <row r="7" spans="2:9" ht="30" customHeight="1" x14ac:dyDescent="0.25">
      <c r="B7" s="82" t="s">
        <v>85</v>
      </c>
      <c r="C7" s="68">
        <v>12</v>
      </c>
      <c r="D7" s="68">
        <v>0</v>
      </c>
      <c r="E7" s="68">
        <v>2</v>
      </c>
      <c r="F7" s="68">
        <v>3</v>
      </c>
      <c r="G7" s="68">
        <v>1</v>
      </c>
      <c r="H7" s="68">
        <f>SUM(C7:G7)</f>
        <v>18</v>
      </c>
      <c r="I7" s="77"/>
    </row>
    <row r="8" spans="2:9" ht="30" customHeight="1" x14ac:dyDescent="0.25">
      <c r="B8" s="82" t="s">
        <v>84</v>
      </c>
      <c r="C8" s="68">
        <v>4</v>
      </c>
      <c r="D8" s="68">
        <v>4</v>
      </c>
      <c r="E8" s="68">
        <v>2</v>
      </c>
      <c r="F8" s="68">
        <v>1</v>
      </c>
      <c r="G8" s="68">
        <v>7</v>
      </c>
      <c r="H8" s="68">
        <f>SUM(C8:G8)</f>
        <v>18</v>
      </c>
      <c r="I8" s="77"/>
    </row>
    <row r="9" spans="2:9" x14ac:dyDescent="0.25">
      <c r="B9" s="12" t="s">
        <v>47</v>
      </c>
    </row>
  </sheetData>
  <sheetProtection algorithmName="SHA-512" hashValue="NJ4i2tYz/3tKcOCxWPMwRDZQ/b9Is6zbOhP1bKJ+70XXGrRTpIdFmihedGPZA4LiF0aiFA4NPYBSU/t1kEQIQw==" saltValue="sHRCm12X2zgSqLt8pky7Kg==" spinCount="100000"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4E2A"/>
  </sheetPr>
  <dimension ref="B2:M15"/>
  <sheetViews>
    <sheetView showGridLines="0" workbookViewId="0">
      <selection activeCell="B4" sqref="B4"/>
    </sheetView>
  </sheetViews>
  <sheetFormatPr baseColWidth="10" defaultRowHeight="15" x14ac:dyDescent="0.25"/>
  <cols>
    <col min="1" max="1" width="11.42578125" style="14"/>
    <col min="2" max="2" width="50.7109375" style="14" customWidth="1"/>
    <col min="3" max="8" width="10.7109375" style="14" customWidth="1"/>
    <col min="9" max="9" width="11.42578125" style="14"/>
    <col min="10" max="12" width="6" style="14" customWidth="1"/>
    <col min="13" max="13" width="7.28515625" style="14" customWidth="1"/>
    <col min="14" max="16384" width="11.42578125" style="14"/>
  </cols>
  <sheetData>
    <row r="2" spans="2:13" x14ac:dyDescent="0.25">
      <c r="B2" s="88" t="s">
        <v>71</v>
      </c>
      <c r="C2" s="36"/>
      <c r="D2" s="89"/>
    </row>
    <row r="3" spans="2:13" x14ac:dyDescent="0.25">
      <c r="B3" s="84" t="s">
        <v>103</v>
      </c>
      <c r="I3" s="86"/>
    </row>
    <row r="4" spans="2:13" ht="30" customHeight="1" x14ac:dyDescent="0.25">
      <c r="B4" s="124" t="s">
        <v>74</v>
      </c>
      <c r="C4" s="125" t="s">
        <v>65</v>
      </c>
      <c r="D4" s="126" t="s">
        <v>66</v>
      </c>
      <c r="E4" s="127" t="s">
        <v>67</v>
      </c>
      <c r="F4" s="128" t="s">
        <v>75</v>
      </c>
      <c r="G4" s="129" t="s">
        <v>76</v>
      </c>
      <c r="H4" s="124" t="s">
        <v>96</v>
      </c>
      <c r="I4" s="86"/>
      <c r="K4" s="85"/>
      <c r="L4" s="85"/>
      <c r="M4" s="1"/>
    </row>
    <row r="5" spans="2:13" ht="30" customHeight="1" x14ac:dyDescent="0.25">
      <c r="B5" s="82" t="s">
        <v>78</v>
      </c>
      <c r="C5" s="68">
        <v>7</v>
      </c>
      <c r="D5" s="68">
        <v>0</v>
      </c>
      <c r="E5" s="68">
        <v>1</v>
      </c>
      <c r="F5" s="68">
        <v>8</v>
      </c>
      <c r="G5" s="68">
        <v>129</v>
      </c>
      <c r="H5" s="68">
        <f>SUM(C5:G5)</f>
        <v>145</v>
      </c>
      <c r="I5" s="86"/>
      <c r="K5" s="86"/>
      <c r="L5" s="86"/>
      <c r="M5" s="87"/>
    </row>
    <row r="6" spans="2:13" ht="30" customHeight="1" x14ac:dyDescent="0.25">
      <c r="B6" s="82" t="s">
        <v>77</v>
      </c>
      <c r="C6" s="68">
        <v>20</v>
      </c>
      <c r="D6" s="68">
        <v>0</v>
      </c>
      <c r="E6" s="68">
        <v>0</v>
      </c>
      <c r="F6" s="68">
        <v>1</v>
      </c>
      <c r="G6" s="68">
        <v>121</v>
      </c>
      <c r="H6" s="68">
        <f t="shared" ref="H6:H8" si="0">SUM(C6:G6)</f>
        <v>142</v>
      </c>
      <c r="I6" s="86"/>
      <c r="K6" s="86"/>
      <c r="L6" s="86"/>
      <c r="M6" s="87"/>
    </row>
    <row r="7" spans="2:13" ht="30" customHeight="1" x14ac:dyDescent="0.25">
      <c r="B7" s="82" t="s">
        <v>85</v>
      </c>
      <c r="C7" s="68">
        <v>60</v>
      </c>
      <c r="D7" s="68">
        <v>28</v>
      </c>
      <c r="E7" s="68">
        <v>26</v>
      </c>
      <c r="F7" s="68">
        <v>18</v>
      </c>
      <c r="G7" s="68">
        <v>27</v>
      </c>
      <c r="H7" s="68">
        <f t="shared" si="0"/>
        <v>159</v>
      </c>
      <c r="I7" s="86"/>
      <c r="K7" s="86"/>
      <c r="L7" s="86"/>
      <c r="M7" s="87"/>
    </row>
    <row r="8" spans="2:13" ht="30" customHeight="1" x14ac:dyDescent="0.25">
      <c r="B8" s="82" t="s">
        <v>84</v>
      </c>
      <c r="C8" s="68">
        <v>48</v>
      </c>
      <c r="D8" s="68">
        <v>7</v>
      </c>
      <c r="E8" s="68">
        <v>15</v>
      </c>
      <c r="F8" s="68">
        <v>25</v>
      </c>
      <c r="G8" s="68">
        <v>64</v>
      </c>
      <c r="H8" s="68">
        <f t="shared" si="0"/>
        <v>159</v>
      </c>
      <c r="I8" s="86"/>
      <c r="K8" s="86"/>
      <c r="L8" s="86"/>
      <c r="M8" s="87"/>
    </row>
    <row r="9" spans="2:13" ht="22.5" customHeight="1" x14ac:dyDescent="0.25">
      <c r="B9" s="139" t="s">
        <v>105</v>
      </c>
      <c r="C9" s="139"/>
      <c r="D9" s="139"/>
      <c r="E9" s="139"/>
      <c r="F9" s="139"/>
      <c r="G9" s="139"/>
      <c r="H9" s="139"/>
      <c r="I9" s="86"/>
    </row>
    <row r="10" spans="2:13" x14ac:dyDescent="0.25">
      <c r="B10" s="131" t="s">
        <v>47</v>
      </c>
      <c r="C10" s="132"/>
      <c r="D10" s="132"/>
      <c r="E10" s="132"/>
      <c r="F10" s="132"/>
      <c r="G10" s="132"/>
      <c r="H10" s="132"/>
      <c r="I10" s="86"/>
    </row>
    <row r="12" spans="2:13" x14ac:dyDescent="0.25">
      <c r="B12" s="33"/>
    </row>
    <row r="13" spans="2:13" x14ac:dyDescent="0.25">
      <c r="B13" s="33"/>
    </row>
    <row r="14" spans="2:13" x14ac:dyDescent="0.25">
      <c r="B14" s="33"/>
    </row>
    <row r="15" spans="2:13" x14ac:dyDescent="0.25">
      <c r="B15" s="34"/>
    </row>
  </sheetData>
  <sheetProtection algorithmName="SHA-512" hashValue="Kcsi+ElKh/yhWzrXcmTjAr9x1ENJBw0HsArEhXMzd1f6ZSpgJCcgZWp+mkwf+mGduXTEveze7CwAn6CvNvUPhA==" saltValue="vWfRCrtjIp/ganPMFvmtPg==" spinCount="100000" sheet="1" objects="1" scenarios="1"/>
  <mergeCells count="1">
    <mergeCell ref="B9:H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4E2A"/>
  </sheetPr>
  <dimension ref="B2:O15"/>
  <sheetViews>
    <sheetView workbookViewId="0">
      <selection activeCell="B4" sqref="B4"/>
    </sheetView>
  </sheetViews>
  <sheetFormatPr baseColWidth="10" defaultRowHeight="15" x14ac:dyDescent="0.25"/>
  <cols>
    <col min="1" max="1" width="11.42578125" style="14"/>
    <col min="2" max="2" width="22.7109375" style="14" customWidth="1"/>
    <col min="3" max="8" width="12.7109375" style="14" customWidth="1"/>
    <col min="9" max="9" width="12" style="14" customWidth="1"/>
    <col min="10" max="12" width="6.85546875" style="14" customWidth="1"/>
    <col min="13" max="13" width="5.7109375" style="14" customWidth="1"/>
    <col min="14" max="14" width="3.85546875" style="14" customWidth="1"/>
    <col min="15" max="15" width="5.28515625" style="14" customWidth="1"/>
    <col min="16" max="16384" width="11.42578125" style="14"/>
  </cols>
  <sheetData>
    <row r="2" spans="2:15" x14ac:dyDescent="0.25">
      <c r="B2" s="73" t="s">
        <v>72</v>
      </c>
    </row>
    <row r="3" spans="2:15" x14ac:dyDescent="0.25">
      <c r="B3" s="74" t="s">
        <v>97</v>
      </c>
    </row>
    <row r="4" spans="2:15" ht="30" customHeight="1" x14ac:dyDescent="0.25">
      <c r="B4" s="124" t="s">
        <v>59</v>
      </c>
      <c r="C4" s="125" t="s">
        <v>65</v>
      </c>
      <c r="D4" s="126" t="s">
        <v>66</v>
      </c>
      <c r="E4" s="127" t="s">
        <v>67</v>
      </c>
      <c r="F4" s="128" t="s">
        <v>68</v>
      </c>
      <c r="G4" s="129" t="s">
        <v>69</v>
      </c>
      <c r="H4" s="124" t="s">
        <v>12</v>
      </c>
      <c r="I4" s="75"/>
      <c r="M4" s="76"/>
      <c r="N4" s="76"/>
    </row>
    <row r="5" spans="2:15" ht="30" customHeight="1" x14ac:dyDescent="0.25">
      <c r="B5" s="82" t="s">
        <v>60</v>
      </c>
      <c r="C5" s="68">
        <v>19</v>
      </c>
      <c r="D5" s="68">
        <v>52</v>
      </c>
      <c r="E5" s="68">
        <v>70</v>
      </c>
      <c r="F5" s="68">
        <v>102</v>
      </c>
      <c r="G5" s="68">
        <v>102</v>
      </c>
      <c r="H5" s="68">
        <f>SUM(C5:G5)</f>
        <v>345</v>
      </c>
      <c r="I5" s="77"/>
      <c r="M5" s="78"/>
      <c r="N5" s="79"/>
      <c r="O5" s="80"/>
    </row>
    <row r="6" spans="2:15" ht="30" customHeight="1" x14ac:dyDescent="0.25">
      <c r="B6" s="82" t="s">
        <v>64</v>
      </c>
      <c r="C6" s="68">
        <v>16</v>
      </c>
      <c r="D6" s="68">
        <v>61</v>
      </c>
      <c r="E6" s="68">
        <v>94</v>
      </c>
      <c r="F6" s="68">
        <v>89</v>
      </c>
      <c r="G6" s="68">
        <v>85</v>
      </c>
      <c r="H6" s="68">
        <f>SUM(C6:G6)</f>
        <v>345</v>
      </c>
      <c r="I6" s="77"/>
      <c r="M6" s="78"/>
      <c r="N6" s="79"/>
      <c r="O6" s="80"/>
    </row>
    <row r="7" spans="2:15" ht="30" customHeight="1" x14ac:dyDescent="0.25">
      <c r="B7" s="83" t="s">
        <v>61</v>
      </c>
      <c r="C7" s="68">
        <v>7</v>
      </c>
      <c r="D7" s="68">
        <v>60</v>
      </c>
      <c r="E7" s="68">
        <v>110</v>
      </c>
      <c r="F7" s="68">
        <v>89</v>
      </c>
      <c r="G7" s="68">
        <v>79</v>
      </c>
      <c r="H7" s="68">
        <f>SUM(C7:G7)</f>
        <v>345</v>
      </c>
      <c r="I7" s="81"/>
      <c r="M7" s="78"/>
      <c r="N7" s="79"/>
      <c r="O7" s="80"/>
    </row>
    <row r="8" spans="2:15" ht="30" customHeight="1" x14ac:dyDescent="0.25">
      <c r="B8" s="83" t="s">
        <v>63</v>
      </c>
      <c r="C8" s="68">
        <v>20</v>
      </c>
      <c r="D8" s="68">
        <v>2</v>
      </c>
      <c r="E8" s="68">
        <v>76</v>
      </c>
      <c r="F8" s="68">
        <v>145</v>
      </c>
      <c r="G8" s="68">
        <v>102</v>
      </c>
      <c r="H8" s="68">
        <f>SUM(C8:G8)</f>
        <v>345</v>
      </c>
      <c r="I8" s="81"/>
      <c r="M8" s="78"/>
      <c r="N8" s="79"/>
      <c r="O8" s="80"/>
    </row>
    <row r="9" spans="2:15" x14ac:dyDescent="0.25">
      <c r="B9" s="12" t="s">
        <v>47</v>
      </c>
    </row>
    <row r="11" spans="2:15" x14ac:dyDescent="0.25">
      <c r="B11" s="17"/>
    </row>
    <row r="12" spans="2:15" x14ac:dyDescent="0.25">
      <c r="B12" s="17"/>
    </row>
    <row r="13" spans="2:15" x14ac:dyDescent="0.25">
      <c r="B13" s="17"/>
    </row>
    <row r="14" spans="2:15" x14ac:dyDescent="0.25">
      <c r="B14" s="17"/>
    </row>
    <row r="15" spans="2:15" x14ac:dyDescent="0.25">
      <c r="B15" s="17"/>
    </row>
  </sheetData>
  <sheetProtection algorithmName="SHA-512" hashValue="k/R4JUwxiWIWI0tH77Fr8T70KKCi8DDEae9pl83W8nXgQEEe1mbM874hNOpYoDXwFuawTHenwSO2JpaqiRDGHw==" saltValue="/7OjfhT/2gRyyEuUtE4y1A==" spinCount="100000" sheet="1" objects="1" scenarios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4E2A"/>
  </sheetPr>
  <dimension ref="B2:O15"/>
  <sheetViews>
    <sheetView workbookViewId="0">
      <selection activeCell="B4" sqref="B4"/>
    </sheetView>
  </sheetViews>
  <sheetFormatPr baseColWidth="10" defaultRowHeight="15" x14ac:dyDescent="0.25"/>
  <cols>
    <col min="1" max="1" width="11.42578125" style="14"/>
    <col min="2" max="2" width="22.7109375" style="14" customWidth="1"/>
    <col min="3" max="8" width="12.7109375" style="14" customWidth="1"/>
    <col min="9" max="9" width="12" style="14" customWidth="1"/>
    <col min="10" max="12" width="6.85546875" style="14" customWidth="1"/>
    <col min="13" max="13" width="5.7109375" style="14" customWidth="1"/>
    <col min="14" max="14" width="3.85546875" style="14" customWidth="1"/>
    <col min="15" max="15" width="5.28515625" style="14" customWidth="1"/>
    <col min="16" max="16384" width="11.42578125" style="14"/>
  </cols>
  <sheetData>
    <row r="2" spans="2:15" x14ac:dyDescent="0.25">
      <c r="B2" s="73" t="s">
        <v>73</v>
      </c>
    </row>
    <row r="3" spans="2:15" x14ac:dyDescent="0.25">
      <c r="B3" s="74" t="s">
        <v>98</v>
      </c>
    </row>
    <row r="4" spans="2:15" ht="30" customHeight="1" x14ac:dyDescent="0.25">
      <c r="B4" s="124" t="s">
        <v>59</v>
      </c>
      <c r="C4" s="125" t="s">
        <v>65</v>
      </c>
      <c r="D4" s="126" t="s">
        <v>66</v>
      </c>
      <c r="E4" s="127" t="s">
        <v>67</v>
      </c>
      <c r="F4" s="128" t="s">
        <v>68</v>
      </c>
      <c r="G4" s="129" t="s">
        <v>69</v>
      </c>
      <c r="H4" s="124" t="s">
        <v>12</v>
      </c>
      <c r="I4" s="75"/>
      <c r="M4" s="76"/>
      <c r="N4" s="76"/>
    </row>
    <row r="5" spans="2:15" ht="30" customHeight="1" x14ac:dyDescent="0.25">
      <c r="B5" s="82" t="s">
        <v>60</v>
      </c>
      <c r="C5" s="68">
        <v>17</v>
      </c>
      <c r="D5" s="68">
        <v>41</v>
      </c>
      <c r="E5" s="68">
        <v>40</v>
      </c>
      <c r="F5" s="68">
        <v>45</v>
      </c>
      <c r="G5" s="68">
        <v>23</v>
      </c>
      <c r="H5" s="68">
        <f>SUM(C5:G5)</f>
        <v>166</v>
      </c>
      <c r="I5" s="77"/>
      <c r="M5" s="78"/>
      <c r="N5" s="79"/>
      <c r="O5" s="80"/>
    </row>
    <row r="6" spans="2:15" ht="30" customHeight="1" x14ac:dyDescent="0.25">
      <c r="B6" s="82" t="s">
        <v>64</v>
      </c>
      <c r="C6" s="68">
        <v>16</v>
      </c>
      <c r="D6" s="68">
        <v>48</v>
      </c>
      <c r="E6" s="68">
        <v>53</v>
      </c>
      <c r="F6" s="68">
        <v>31</v>
      </c>
      <c r="G6" s="68">
        <v>18</v>
      </c>
      <c r="H6" s="68">
        <f>SUM(C6:G6)</f>
        <v>166</v>
      </c>
      <c r="I6" s="77"/>
      <c r="M6" s="78"/>
      <c r="N6" s="79"/>
      <c r="O6" s="80"/>
    </row>
    <row r="7" spans="2:15" ht="30" customHeight="1" x14ac:dyDescent="0.25">
      <c r="B7" s="83" t="s">
        <v>61</v>
      </c>
      <c r="C7" s="68">
        <v>7</v>
      </c>
      <c r="D7" s="68">
        <v>51</v>
      </c>
      <c r="E7" s="68">
        <v>63</v>
      </c>
      <c r="F7" s="68">
        <v>29</v>
      </c>
      <c r="G7" s="68">
        <v>16</v>
      </c>
      <c r="H7" s="68">
        <f>SUM(C7:G7)</f>
        <v>166</v>
      </c>
      <c r="I7" s="81"/>
      <c r="M7" s="78"/>
      <c r="N7" s="79"/>
      <c r="O7" s="80"/>
    </row>
    <row r="8" spans="2:15" ht="30" customHeight="1" x14ac:dyDescent="0.25">
      <c r="B8" s="83" t="s">
        <v>63</v>
      </c>
      <c r="C8" s="68">
        <v>19</v>
      </c>
      <c r="D8" s="68">
        <v>2</v>
      </c>
      <c r="E8" s="68">
        <v>55</v>
      </c>
      <c r="F8" s="68">
        <v>73</v>
      </c>
      <c r="G8" s="68">
        <v>17</v>
      </c>
      <c r="H8" s="68">
        <f>SUM(C8:G8)</f>
        <v>166</v>
      </c>
      <c r="I8" s="81"/>
      <c r="M8" s="78"/>
      <c r="N8" s="79"/>
      <c r="O8" s="80"/>
    </row>
    <row r="9" spans="2:15" x14ac:dyDescent="0.25">
      <c r="B9" s="12" t="s">
        <v>47</v>
      </c>
    </row>
    <row r="15" spans="2:15" x14ac:dyDescent="0.25">
      <c r="B15" s="34"/>
    </row>
  </sheetData>
  <sheetProtection algorithmName="SHA-512" hashValue="1bRxKH7zoD1QwCfzA3JfjA+X7Tj0BJwOtoydiXXtaTjdnKK42iAtnm9a7TJEvElok28M/LK9G/mnxyvY1irg7w==" saltValue="gt4ZAcx8Hu5dKo9jqteDGA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ANTONIO WILFREDO AYESTAS YSIQUE</cp:lastModifiedBy>
  <dcterms:created xsi:type="dcterms:W3CDTF">2021-09-09T21:19:10Z</dcterms:created>
  <dcterms:modified xsi:type="dcterms:W3CDTF">2021-10-07T16:10:51Z</dcterms:modified>
</cp:coreProperties>
</file>