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000_ Evaluacion en Cifras CPM\Evaluacion en cifras_web\Falta_autorizacion_DIED\EDDIR_IE_2018-2019\"/>
    </mc:Choice>
  </mc:AlternateContent>
  <bookViews>
    <workbookView xWindow="0" yWindow="0" windowWidth="23040" windowHeight="9195" tabRatio="584"/>
  </bookViews>
  <sheets>
    <sheet name="T1" sheetId="35" r:id="rId1"/>
    <sheet name="T2" sheetId="36" r:id="rId2"/>
    <sheet name="T3" sheetId="45" r:id="rId3"/>
    <sheet name="T4" sheetId="37" r:id="rId4"/>
    <sheet name="T5" sheetId="4" r:id="rId5"/>
    <sheet name="T6" sheetId="39" r:id="rId6"/>
    <sheet name="T7" sheetId="40" r:id="rId7"/>
    <sheet name="T8" sheetId="25" r:id="rId8"/>
    <sheet name="T9" sheetId="27" r:id="rId9"/>
    <sheet name="T10" sheetId="28" r:id="rId10"/>
    <sheet name="T11" sheetId="29" r:id="rId11"/>
    <sheet name="T12" sheetId="31" r:id="rId12"/>
    <sheet name="T13" sheetId="26" r:id="rId13"/>
    <sheet name="T14" sheetId="42" r:id="rId14"/>
    <sheet name="T15" sheetId="43" r:id="rId15"/>
    <sheet name="T16" sheetId="33" r:id="rId16"/>
    <sheet name="T17" sheetId="44" r:id="rId17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5" i="40" l="1"/>
  <c r="L5" i="40"/>
  <c r="M5" i="40"/>
  <c r="O5" i="40" s="1"/>
  <c r="N5" i="40"/>
  <c r="K6" i="40"/>
  <c r="L6" i="40"/>
  <c r="M6" i="40"/>
  <c r="N6" i="40"/>
  <c r="O6" i="40"/>
  <c r="K7" i="40"/>
  <c r="L7" i="40"/>
  <c r="M7" i="40"/>
  <c r="N7" i="40"/>
  <c r="O7" i="40"/>
  <c r="K8" i="40"/>
  <c r="O8" i="40" s="1"/>
  <c r="L8" i="40"/>
  <c r="M8" i="40"/>
  <c r="N8" i="40"/>
  <c r="K9" i="40"/>
  <c r="L9" i="40"/>
  <c r="M9" i="40"/>
  <c r="N9" i="40"/>
  <c r="O9" i="40"/>
  <c r="K10" i="40"/>
  <c r="L10" i="40"/>
  <c r="M10" i="40"/>
  <c r="N10" i="40"/>
  <c r="O10" i="40"/>
  <c r="K11" i="40"/>
  <c r="O11" i="40" s="1"/>
  <c r="L11" i="40"/>
  <c r="M11" i="40"/>
  <c r="N11" i="40"/>
  <c r="K12" i="40"/>
  <c r="O12" i="40" s="1"/>
  <c r="L12" i="40"/>
  <c r="M12" i="40"/>
  <c r="N12" i="40"/>
  <c r="K13" i="40"/>
  <c r="L13" i="40"/>
  <c r="M13" i="40"/>
  <c r="N13" i="40"/>
  <c r="O13" i="40"/>
  <c r="K14" i="40"/>
  <c r="O14" i="40" s="1"/>
  <c r="L14" i="40"/>
  <c r="M14" i="40"/>
  <c r="N14" i="40"/>
  <c r="K15" i="40"/>
  <c r="O15" i="40" s="1"/>
  <c r="L15" i="40"/>
  <c r="M15" i="40"/>
  <c r="N15" i="40"/>
  <c r="H8" i="45" l="1"/>
  <c r="F8" i="45"/>
  <c r="D8" i="45"/>
  <c r="C8" i="45"/>
  <c r="E8" i="45" l="1"/>
  <c r="G8" i="45"/>
  <c r="I8" i="45"/>
  <c r="H13" i="43"/>
  <c r="F13" i="43"/>
  <c r="D13" i="43"/>
  <c r="C13" i="43"/>
  <c r="G12" i="43"/>
  <c r="E12" i="43"/>
  <c r="I11" i="43"/>
  <c r="G11" i="43"/>
  <c r="E11" i="43"/>
  <c r="G10" i="43"/>
  <c r="E10" i="43"/>
  <c r="G9" i="43"/>
  <c r="E9" i="43"/>
  <c r="G8" i="43"/>
  <c r="E8" i="43"/>
  <c r="G7" i="43"/>
  <c r="E7" i="43"/>
  <c r="G6" i="43"/>
  <c r="E6" i="43"/>
  <c r="I9" i="42"/>
  <c r="G9" i="42"/>
  <c r="E9" i="42"/>
  <c r="D9" i="42"/>
  <c r="H8" i="42"/>
  <c r="F8" i="42"/>
  <c r="J7" i="42"/>
  <c r="H7" i="42"/>
  <c r="F7" i="42"/>
  <c r="H9" i="42" l="1"/>
  <c r="E13" i="43"/>
  <c r="G13" i="43"/>
  <c r="I13" i="43"/>
  <c r="J9" i="42"/>
  <c r="F9" i="42"/>
  <c r="F7" i="36"/>
  <c r="G6" i="29" l="1"/>
  <c r="G7" i="29"/>
  <c r="G8" i="29"/>
  <c r="L8" i="29" s="1"/>
  <c r="G9" i="29"/>
  <c r="N9" i="29" s="1"/>
  <c r="G10" i="29"/>
  <c r="M10" i="29" s="1"/>
  <c r="G11" i="29"/>
  <c r="L11" i="29" s="1"/>
  <c r="G12" i="29"/>
  <c r="L12" i="29" s="1"/>
  <c r="G13" i="29"/>
  <c r="L13" i="29" s="1"/>
  <c r="G14" i="29"/>
  <c r="K14" i="29" s="1"/>
  <c r="O14" i="29" s="1"/>
  <c r="G5" i="29"/>
  <c r="N14" i="29"/>
  <c r="M14" i="29"/>
  <c r="L14" i="29"/>
  <c r="M13" i="29"/>
  <c r="N12" i="29"/>
  <c r="M12" i="29"/>
  <c r="N11" i="29"/>
  <c r="M11" i="29"/>
  <c r="K10" i="29"/>
  <c r="N8" i="29"/>
  <c r="M8" i="29"/>
  <c r="N7" i="29"/>
  <c r="M7" i="29"/>
  <c r="L7" i="29"/>
  <c r="K7" i="29"/>
  <c r="N6" i="29"/>
  <c r="M6" i="29"/>
  <c r="L6" i="29"/>
  <c r="K6" i="29"/>
  <c r="N5" i="29"/>
  <c r="M5" i="29"/>
  <c r="L5" i="29"/>
  <c r="K5" i="29"/>
  <c r="G6" i="31"/>
  <c r="N6" i="31" s="1"/>
  <c r="G7" i="31"/>
  <c r="N7" i="31" s="1"/>
  <c r="G8" i="31"/>
  <c r="N8" i="31" s="1"/>
  <c r="G9" i="31"/>
  <c r="N9" i="31" s="1"/>
  <c r="G10" i="31"/>
  <c r="N10" i="31" s="1"/>
  <c r="G11" i="31"/>
  <c r="M11" i="31" s="1"/>
  <c r="G12" i="31"/>
  <c r="N12" i="31" s="1"/>
  <c r="G13" i="31"/>
  <c r="L13" i="31" s="1"/>
  <c r="G14" i="31"/>
  <c r="K14" i="31" s="1"/>
  <c r="G15" i="31"/>
  <c r="K15" i="31" s="1"/>
  <c r="G5" i="31"/>
  <c r="N5" i="31" s="1"/>
  <c r="M14" i="31"/>
  <c r="L14" i="31"/>
  <c r="N13" i="31"/>
  <c r="M13" i="31"/>
  <c r="N13" i="28"/>
  <c r="N12" i="28"/>
  <c r="M12" i="28"/>
  <c r="N11" i="28"/>
  <c r="M11" i="28"/>
  <c r="N5" i="28"/>
  <c r="K5" i="28"/>
  <c r="G6" i="28"/>
  <c r="N6" i="28" s="1"/>
  <c r="G7" i="28"/>
  <c r="K7" i="28" s="1"/>
  <c r="G8" i="28"/>
  <c r="N8" i="28" s="1"/>
  <c r="G9" i="28"/>
  <c r="N9" i="28" s="1"/>
  <c r="G10" i="28"/>
  <c r="L10" i="28" s="1"/>
  <c r="G11" i="28"/>
  <c r="L11" i="28" s="1"/>
  <c r="G12" i="28"/>
  <c r="L12" i="28" s="1"/>
  <c r="G13" i="28"/>
  <c r="M13" i="28" s="1"/>
  <c r="G14" i="28"/>
  <c r="M14" i="28" s="1"/>
  <c r="G15" i="28"/>
  <c r="N15" i="28" s="1"/>
  <c r="G5" i="28"/>
  <c r="M5" i="28" s="1"/>
  <c r="M14" i="27"/>
  <c r="N13" i="27"/>
  <c r="M13" i="27"/>
  <c r="N12" i="27"/>
  <c r="M12" i="27"/>
  <c r="M10" i="27"/>
  <c r="N9" i="27"/>
  <c r="M9" i="27"/>
  <c r="L9" i="27"/>
  <c r="N8" i="27"/>
  <c r="M8" i="27"/>
  <c r="M6" i="27"/>
  <c r="N5" i="27"/>
  <c r="M5" i="27"/>
  <c r="G6" i="27"/>
  <c r="L6" i="27" s="1"/>
  <c r="G7" i="27"/>
  <c r="L7" i="27" s="1"/>
  <c r="G8" i="27"/>
  <c r="L8" i="27" s="1"/>
  <c r="G9" i="27"/>
  <c r="K9" i="27" s="1"/>
  <c r="O9" i="27" s="1"/>
  <c r="G10" i="27"/>
  <c r="L10" i="27" s="1"/>
  <c r="G11" i="27"/>
  <c r="L11" i="27" s="1"/>
  <c r="G12" i="27"/>
  <c r="L12" i="27" s="1"/>
  <c r="G13" i="27"/>
  <c r="L13" i="27" s="1"/>
  <c r="G14" i="27"/>
  <c r="L14" i="27" s="1"/>
  <c r="G15" i="27"/>
  <c r="L15" i="27" s="1"/>
  <c r="G5" i="27"/>
  <c r="L5" i="27" s="1"/>
  <c r="M6" i="25"/>
  <c r="L8" i="25"/>
  <c r="M8" i="25"/>
  <c r="K9" i="25"/>
  <c r="L9" i="25"/>
  <c r="K10" i="25"/>
  <c r="M12" i="25"/>
  <c r="N12" i="25"/>
  <c r="L13" i="25"/>
  <c r="M13" i="25"/>
  <c r="M14" i="25"/>
  <c r="N5" i="25"/>
  <c r="M5" i="25"/>
  <c r="K5" i="25"/>
  <c r="G6" i="25"/>
  <c r="N6" i="25" s="1"/>
  <c r="G7" i="25"/>
  <c r="N7" i="25" s="1"/>
  <c r="G8" i="25"/>
  <c r="N8" i="25" s="1"/>
  <c r="G9" i="25"/>
  <c r="M9" i="25" s="1"/>
  <c r="G10" i="25"/>
  <c r="L10" i="25" s="1"/>
  <c r="G11" i="25"/>
  <c r="L11" i="25" s="1"/>
  <c r="G12" i="25"/>
  <c r="K12" i="25" s="1"/>
  <c r="G13" i="25"/>
  <c r="N13" i="25" s="1"/>
  <c r="G14" i="25"/>
  <c r="N14" i="25" s="1"/>
  <c r="G15" i="25"/>
  <c r="M15" i="25" s="1"/>
  <c r="G5" i="25"/>
  <c r="L5" i="25" s="1"/>
  <c r="K6" i="31" l="1"/>
  <c r="L6" i="31"/>
  <c r="K7" i="31"/>
  <c r="K8" i="31"/>
  <c r="M5" i="31"/>
  <c r="L8" i="31"/>
  <c r="K5" i="31"/>
  <c r="L12" i="31"/>
  <c r="K13" i="31"/>
  <c r="O13" i="25"/>
  <c r="K11" i="25"/>
  <c r="M7" i="25"/>
  <c r="O6" i="27"/>
  <c r="L15" i="31"/>
  <c r="L7" i="25"/>
  <c r="N7" i="27"/>
  <c r="N10" i="27"/>
  <c r="N14" i="27"/>
  <c r="N15" i="27"/>
  <c r="K9" i="28"/>
  <c r="N10" i="28"/>
  <c r="L7" i="31"/>
  <c r="M15" i="31"/>
  <c r="N13" i="29"/>
  <c r="L15" i="25"/>
  <c r="M11" i="27"/>
  <c r="L14" i="25"/>
  <c r="N11" i="25"/>
  <c r="O5" i="25"/>
  <c r="N15" i="25"/>
  <c r="K14" i="25"/>
  <c r="O14" i="25" s="1"/>
  <c r="K13" i="25"/>
  <c r="L12" i="25"/>
  <c r="O12" i="25" s="1"/>
  <c r="M11" i="25"/>
  <c r="M10" i="25"/>
  <c r="O10" i="25" s="1"/>
  <c r="N9" i="25"/>
  <c r="O9" i="25" s="1"/>
  <c r="K8" i="25"/>
  <c r="O8" i="25" s="1"/>
  <c r="K7" i="25"/>
  <c r="K6" i="25"/>
  <c r="O6" i="25" s="1"/>
  <c r="K5" i="27"/>
  <c r="O5" i="27" s="1"/>
  <c r="K6" i="27"/>
  <c r="K7" i="27"/>
  <c r="O7" i="27" s="1"/>
  <c r="K8" i="27"/>
  <c r="O8" i="27" s="1"/>
  <c r="K10" i="27"/>
  <c r="K11" i="27"/>
  <c r="O11" i="27" s="1"/>
  <c r="K12" i="27"/>
  <c r="O12" i="27" s="1"/>
  <c r="K13" i="27"/>
  <c r="O13" i="27" s="1"/>
  <c r="K14" i="27"/>
  <c r="O14" i="27" s="1"/>
  <c r="K15" i="27"/>
  <c r="L5" i="28"/>
  <c r="O5" i="28" s="1"/>
  <c r="K10" i="28"/>
  <c r="O10" i="28" s="1"/>
  <c r="K11" i="28"/>
  <c r="K12" i="28"/>
  <c r="O12" i="28" s="1"/>
  <c r="K13" i="28"/>
  <c r="L5" i="31"/>
  <c r="O5" i="31" s="1"/>
  <c r="M6" i="31"/>
  <c r="M7" i="31"/>
  <c r="N14" i="31"/>
  <c r="O14" i="31" s="1"/>
  <c r="N15" i="31"/>
  <c r="K8" i="29"/>
  <c r="K9" i="29"/>
  <c r="O9" i="29" s="1"/>
  <c r="K12" i="29"/>
  <c r="O12" i="29" s="1"/>
  <c r="K13" i="29"/>
  <c r="O13" i="29" s="1"/>
  <c r="M7" i="27"/>
  <c r="M15" i="27"/>
  <c r="M10" i="28"/>
  <c r="K15" i="25"/>
  <c r="O15" i="25" s="1"/>
  <c r="N10" i="25"/>
  <c r="L6" i="25"/>
  <c r="N6" i="27"/>
  <c r="N11" i="27"/>
  <c r="L13" i="28"/>
  <c r="L9" i="29"/>
  <c r="M9" i="29"/>
  <c r="N10" i="29"/>
  <c r="L10" i="29"/>
  <c r="K11" i="29"/>
  <c r="O6" i="29"/>
  <c r="O7" i="29"/>
  <c r="O8" i="29"/>
  <c r="O11" i="29"/>
  <c r="O5" i="29"/>
  <c r="M8" i="31"/>
  <c r="O8" i="31" s="1"/>
  <c r="K10" i="31"/>
  <c r="L10" i="31"/>
  <c r="K9" i="31"/>
  <c r="L9" i="31"/>
  <c r="M9" i="31"/>
  <c r="M10" i="31"/>
  <c r="K11" i="31"/>
  <c r="L11" i="31"/>
  <c r="O13" i="31"/>
  <c r="N11" i="31"/>
  <c r="O6" i="31"/>
  <c r="K12" i="31"/>
  <c r="M12" i="31"/>
  <c r="O13" i="28"/>
  <c r="M6" i="28"/>
  <c r="M7" i="28"/>
  <c r="K6" i="28"/>
  <c r="N7" i="28"/>
  <c r="K8" i="28"/>
  <c r="K14" i="28"/>
  <c r="L6" i="28"/>
  <c r="L7" i="28"/>
  <c r="O7" i="28" s="1"/>
  <c r="L8" i="28"/>
  <c r="L14" i="28"/>
  <c r="N14" i="28"/>
  <c r="K15" i="28"/>
  <c r="M8" i="28"/>
  <c r="L9" i="28"/>
  <c r="L15" i="28"/>
  <c r="O11" i="28"/>
  <c r="M9" i="28"/>
  <c r="M15" i="28"/>
  <c r="G6" i="40"/>
  <c r="G7" i="40"/>
  <c r="G8" i="40"/>
  <c r="G9" i="40"/>
  <c r="G10" i="40"/>
  <c r="G11" i="40"/>
  <c r="G12" i="40"/>
  <c r="G13" i="40"/>
  <c r="G14" i="40"/>
  <c r="G15" i="40"/>
  <c r="G5" i="40"/>
  <c r="O7" i="31" l="1"/>
  <c r="O15" i="31"/>
  <c r="O15" i="27"/>
  <c r="O7" i="25"/>
  <c r="O11" i="25"/>
  <c r="O9" i="28"/>
  <c r="O10" i="29"/>
  <c r="O10" i="27"/>
  <c r="O10" i="31"/>
  <c r="O12" i="31"/>
  <c r="O9" i="31"/>
  <c r="O11" i="31"/>
  <c r="O8" i="28"/>
  <c r="O15" i="28"/>
  <c r="O14" i="28"/>
  <c r="O6" i="28"/>
  <c r="I32" i="39"/>
  <c r="H32" i="39"/>
  <c r="G32" i="39"/>
  <c r="F32" i="39"/>
  <c r="E32" i="39"/>
  <c r="D32" i="39"/>
  <c r="C32" i="39"/>
  <c r="I11" i="4"/>
  <c r="H11" i="4"/>
  <c r="G11" i="4"/>
  <c r="F11" i="4"/>
  <c r="E11" i="4"/>
  <c r="D11" i="4"/>
  <c r="C11" i="4"/>
  <c r="H32" i="37"/>
  <c r="F32" i="37"/>
  <c r="D32" i="37"/>
  <c r="C32" i="37"/>
  <c r="I7" i="37" l="1"/>
  <c r="I8" i="37"/>
  <c r="I9" i="37"/>
  <c r="I10" i="37"/>
  <c r="I11" i="37"/>
  <c r="I12" i="37"/>
  <c r="I13" i="37"/>
  <c r="I14" i="37"/>
  <c r="I15" i="37"/>
  <c r="I16" i="37"/>
  <c r="I17" i="37"/>
  <c r="I18" i="37"/>
  <c r="I19" i="37"/>
  <c r="I20" i="37"/>
  <c r="I21" i="37"/>
  <c r="I22" i="37"/>
  <c r="I23" i="37"/>
  <c r="I24" i="37"/>
  <c r="I25" i="37"/>
  <c r="I26" i="37"/>
  <c r="I27" i="37"/>
  <c r="I28" i="37"/>
  <c r="I29" i="37"/>
  <c r="I30" i="37"/>
  <c r="I31" i="37"/>
  <c r="I32" i="37"/>
  <c r="I6" i="37"/>
  <c r="G7" i="37"/>
  <c r="G8" i="37"/>
  <c r="G9" i="37"/>
  <c r="G10" i="37"/>
  <c r="G11" i="37"/>
  <c r="G12" i="37"/>
  <c r="G13" i="37"/>
  <c r="G14" i="37"/>
  <c r="G15" i="37"/>
  <c r="G16" i="37"/>
  <c r="G17" i="37"/>
  <c r="G18" i="37"/>
  <c r="G19" i="37"/>
  <c r="G20" i="37"/>
  <c r="G21" i="37"/>
  <c r="G22" i="37"/>
  <c r="G23" i="37"/>
  <c r="G24" i="37"/>
  <c r="G25" i="37"/>
  <c r="G26" i="37"/>
  <c r="G27" i="37"/>
  <c r="G28" i="37"/>
  <c r="G29" i="37"/>
  <c r="G30" i="37"/>
  <c r="G31" i="37"/>
  <c r="G32" i="37"/>
  <c r="G6" i="37"/>
  <c r="E7" i="37"/>
  <c r="E8" i="37"/>
  <c r="E9" i="37"/>
  <c r="E10" i="37"/>
  <c r="E11" i="37"/>
  <c r="E12" i="37"/>
  <c r="E13" i="37"/>
  <c r="E14" i="37"/>
  <c r="E15" i="37"/>
  <c r="E16" i="37"/>
  <c r="E17" i="37"/>
  <c r="E18" i="37"/>
  <c r="E19" i="37"/>
  <c r="E20" i="37"/>
  <c r="E21" i="37"/>
  <c r="E22" i="37"/>
  <c r="E23" i="37"/>
  <c r="E24" i="37"/>
  <c r="E25" i="37"/>
  <c r="E26" i="37"/>
  <c r="E27" i="37"/>
  <c r="E28" i="37"/>
  <c r="E29" i="37"/>
  <c r="E30" i="37"/>
  <c r="E31" i="37"/>
  <c r="E32" i="37"/>
  <c r="E6" i="37"/>
  <c r="I21" i="36"/>
  <c r="G21" i="36"/>
  <c r="E21" i="36"/>
  <c r="D21" i="36"/>
  <c r="F20" i="36"/>
  <c r="F19" i="36"/>
  <c r="F18" i="36"/>
  <c r="F17" i="36"/>
  <c r="F15" i="36"/>
  <c r="F14" i="36"/>
  <c r="F13" i="36"/>
  <c r="F12" i="36"/>
  <c r="H19" i="36"/>
  <c r="H18" i="36"/>
  <c r="H17" i="36"/>
  <c r="H15" i="36"/>
  <c r="H14" i="36"/>
  <c r="H13" i="36"/>
  <c r="H12" i="36"/>
  <c r="J20" i="36"/>
  <c r="J18" i="36"/>
  <c r="J17" i="36"/>
  <c r="J15" i="36"/>
  <c r="J14" i="36"/>
  <c r="J13" i="36"/>
  <c r="J12" i="36"/>
  <c r="I16" i="36"/>
  <c r="G16" i="36"/>
  <c r="E16" i="36"/>
  <c r="D16" i="36"/>
  <c r="H16" i="36" l="1"/>
  <c r="F16" i="36"/>
  <c r="J16" i="36"/>
  <c r="F21" i="36"/>
  <c r="J21" i="36"/>
  <c r="H21" i="36"/>
  <c r="J10" i="36"/>
  <c r="J9" i="36"/>
  <c r="J8" i="36"/>
  <c r="J7" i="36"/>
  <c r="F8" i="36"/>
  <c r="F9" i="36"/>
  <c r="F10" i="36"/>
  <c r="J6" i="36" l="1"/>
  <c r="H10" i="36"/>
  <c r="H9" i="36"/>
  <c r="H8" i="36"/>
  <c r="H7" i="36"/>
  <c r="H6" i="36"/>
  <c r="F6" i="36"/>
  <c r="I11" i="36"/>
  <c r="G11" i="36"/>
  <c r="G22" i="36" s="1"/>
  <c r="E11" i="36"/>
  <c r="E22" i="36" s="1"/>
  <c r="D11" i="36"/>
  <c r="H12" i="35"/>
  <c r="F12" i="35"/>
  <c r="I11" i="35"/>
  <c r="I10" i="35"/>
  <c r="I9" i="35"/>
  <c r="I8" i="35"/>
  <c r="I7" i="35"/>
  <c r="G11" i="35"/>
  <c r="G10" i="35"/>
  <c r="G9" i="35"/>
  <c r="G8" i="35"/>
  <c r="G7" i="35"/>
  <c r="E8" i="35"/>
  <c r="E9" i="35"/>
  <c r="E10" i="35"/>
  <c r="E11" i="35"/>
  <c r="E7" i="35"/>
  <c r="D12" i="35"/>
  <c r="C12" i="35"/>
  <c r="E12" i="35" l="1"/>
  <c r="G12" i="35"/>
  <c r="I12" i="35"/>
  <c r="F11" i="36"/>
  <c r="D22" i="36"/>
  <c r="F22" i="36" s="1"/>
  <c r="I22" i="36"/>
  <c r="J22" i="36" s="1"/>
  <c r="J11" i="36"/>
  <c r="H22" i="36"/>
  <c r="H11" i="36"/>
</calcChain>
</file>

<file path=xl/sharedStrings.xml><?xml version="1.0" encoding="utf-8"?>
<sst xmlns="http://schemas.openxmlformats.org/spreadsheetml/2006/main" count="673" uniqueCount="204">
  <si>
    <t>Desaprobados</t>
  </si>
  <si>
    <t>Aprobados</t>
  </si>
  <si>
    <t>Total</t>
  </si>
  <si>
    <t>Región</t>
  </si>
  <si>
    <t>Amazonas</t>
  </si>
  <si>
    <t>Áncash</t>
  </si>
  <si>
    <t>Apurímac</t>
  </si>
  <si>
    <t>Arequipa</t>
  </si>
  <si>
    <t>Ayacucho</t>
  </si>
  <si>
    <t>Cajamarca</t>
  </si>
  <si>
    <t>Callao</t>
  </si>
  <si>
    <t>Cusco</t>
  </si>
  <si>
    <t>Huancavelica</t>
  </si>
  <si>
    <t>Huánuco</t>
  </si>
  <si>
    <t>Ica</t>
  </si>
  <si>
    <t>Junín</t>
  </si>
  <si>
    <t>La Libertad</t>
  </si>
  <si>
    <t>Lambayeque</t>
  </si>
  <si>
    <t>Lima Metropolitana</t>
  </si>
  <si>
    <t>Loreto</t>
  </si>
  <si>
    <t>Madre de Dios</t>
  </si>
  <si>
    <t>Moquegua</t>
  </si>
  <si>
    <t>Pasco</t>
  </si>
  <si>
    <t>Piura</t>
  </si>
  <si>
    <t>Puno</t>
  </si>
  <si>
    <t>San Martín</t>
  </si>
  <si>
    <t xml:space="preserve">Tacna </t>
  </si>
  <si>
    <t>Tumbes</t>
  </si>
  <si>
    <t>Ucayali</t>
  </si>
  <si>
    <t>Total desaprobados</t>
  </si>
  <si>
    <t>Ed. Básica Alternativa (EBA)</t>
  </si>
  <si>
    <t>Ed. Básica Especial (EBE)</t>
  </si>
  <si>
    <t>Perfil</t>
  </si>
  <si>
    <t xml:space="preserve"> Total</t>
  </si>
  <si>
    <t>Subdimensión</t>
  </si>
  <si>
    <t>Director sin aula</t>
  </si>
  <si>
    <t>Director con aula</t>
  </si>
  <si>
    <t>EBR Inicial</t>
  </si>
  <si>
    <t>EBR Primaria</t>
  </si>
  <si>
    <t>EBR Secundaria</t>
  </si>
  <si>
    <t>EBA</t>
  </si>
  <si>
    <t>EBE</t>
  </si>
  <si>
    <t>-</t>
  </si>
  <si>
    <t>Nivel 1</t>
  </si>
  <si>
    <t>Nivel 2</t>
  </si>
  <si>
    <t>Nivel 3</t>
  </si>
  <si>
    <t>Nivel 4</t>
  </si>
  <si>
    <t>Ed. Básica Regular (EBR)-Inicial</t>
  </si>
  <si>
    <t>Ed. Básica Regular (EBR)-Primaria</t>
  </si>
  <si>
    <t>Ed. Básica Regular (EBR)-Secundaria</t>
  </si>
  <si>
    <t>Directivos a evaluar</t>
  </si>
  <si>
    <t>Directivos evaluados</t>
  </si>
  <si>
    <t>Porcentaje de Directivos evaluados</t>
  </si>
  <si>
    <t>1/ Porcentaje de aprobados = (Aprobados/Directivos evaluados) x 100%</t>
  </si>
  <si>
    <t>2/ Porcentaje de desaprobados = (Desaprobados/Directivos evaluados) x 100%</t>
  </si>
  <si>
    <t>Subdirector en función administrativa</t>
  </si>
  <si>
    <t>Oposición a la evaluación</t>
  </si>
  <si>
    <t>2/ Corresponde a los directivos evaluados en la subdimensión 6 "Clima escolar", subdimensión 10 "Matrícula y preservación del derecho a la educación" y subdimensión 11 "Gestión transparente de los recursos financieros".</t>
  </si>
  <si>
    <t>4/ Corresponde a los directivos evaluados en la subdimensión 6 "Clima escolar" y subdimensión 10 "Matrícula y preservación del derecho a la educación".</t>
  </si>
  <si>
    <t>5/ Corresponde a los directivos evaluados en la subdimensión 4 "Convivencia en la IE", subdimensión 7 "Matrícula y preservación del derecho a la educación" y subdimensión 8 "Gestión transparente de los recursos financieros".</t>
  </si>
  <si>
    <t>Lima Provincias</t>
  </si>
  <si>
    <t>Tabla 1</t>
  </si>
  <si>
    <t>Condición final de directivos evaluados</t>
  </si>
  <si>
    <t>Tabla 2</t>
  </si>
  <si>
    <t>Tabla 3</t>
  </si>
  <si>
    <t>Tabla 6</t>
  </si>
  <si>
    <t>Tabla 5</t>
  </si>
  <si>
    <t>Tabla 7</t>
  </si>
  <si>
    <t>Tabla 8</t>
  </si>
  <si>
    <t>Tabla 9</t>
  </si>
  <si>
    <t>Tabla 10</t>
  </si>
  <si>
    <t>Tabla 11</t>
  </si>
  <si>
    <t>Tabla 12</t>
  </si>
  <si>
    <t>Tabla 13</t>
  </si>
  <si>
    <t>Tabla 14</t>
  </si>
  <si>
    <t>Tabla 4</t>
  </si>
  <si>
    <t>Porcentaje de directivos evaluados</t>
  </si>
  <si>
    <t>Modalidad y nivel educativo</t>
  </si>
  <si>
    <t>Resumen de los resultados de la Evaluación del Desempeño en Cargos Directivos de IE de Educación Básica-Grupos I, II y III, según modalidad y nivel educativo</t>
  </si>
  <si>
    <t>EBR</t>
  </si>
  <si>
    <t>Total EBR</t>
  </si>
  <si>
    <t>Total EBA</t>
  </si>
  <si>
    <t>Total EBE</t>
  </si>
  <si>
    <t>Total general</t>
  </si>
  <si>
    <t>Modalidad educativa y perfil</t>
  </si>
  <si>
    <t>Resumen de los resultados de la Evaluación del Desempeño en Cargos Directivos de IE de Educación Básica-Grupos I, II y III, según modalidad educativa y perfil</t>
  </si>
  <si>
    <r>
      <t xml:space="preserve">Porcentaje de aprobados </t>
    </r>
    <r>
      <rPr>
        <b/>
        <vertAlign val="superscript"/>
        <sz val="9"/>
        <color rgb="FF4B4B4B"/>
        <rFont val="Calibri"/>
        <family val="2"/>
        <scheme val="minor"/>
      </rPr>
      <t>1/</t>
    </r>
  </si>
  <si>
    <r>
      <t xml:space="preserve">Porcentaje de desaprobados </t>
    </r>
    <r>
      <rPr>
        <b/>
        <vertAlign val="superscript"/>
        <sz val="9"/>
        <color rgb="FF4B4B4B"/>
        <rFont val="Calibri"/>
        <family val="2"/>
        <scheme val="minor"/>
      </rPr>
      <t>2/</t>
    </r>
  </si>
  <si>
    <r>
      <rPr>
        <b/>
        <sz val="8"/>
        <color rgb="FF4B4B4B"/>
        <rFont val="Calibri"/>
        <family val="2"/>
        <scheme val="minor"/>
      </rPr>
      <t xml:space="preserve">Fuente: </t>
    </r>
    <r>
      <rPr>
        <sz val="8"/>
        <color rgb="FF4B4B4B"/>
        <rFont val="Calibri"/>
        <family val="2"/>
        <scheme val="minor"/>
      </rPr>
      <t>Dirección de Evaluación Docente-Evaluación del Desempeño en Cargos Directivos de IE de Educación Básica-Grupos I, II y III, 2018-2019</t>
    </r>
  </si>
  <si>
    <r>
      <rPr>
        <b/>
        <sz val="8"/>
        <color rgb="FF4B4B4B"/>
        <rFont val="Calibri"/>
        <family val="2"/>
        <scheme val="minor"/>
      </rPr>
      <t xml:space="preserve">Fuente: </t>
    </r>
    <r>
      <rPr>
        <sz val="8"/>
        <color rgb="FF4B4B4B"/>
        <rFont val="Calibri"/>
        <family val="2"/>
        <scheme val="minor"/>
      </rPr>
      <t>Dirección de Evaluación Docente-Evaluación del Desempeño en Cargos Directivos de PRITE-Grupos I y II, 2018</t>
    </r>
  </si>
  <si>
    <t>Razones de desaprobación de los directivos evaluados de Educación Básica-Grupos I, II y III, según región</t>
  </si>
  <si>
    <t>Razones de desaprobación de los directivos evaluados de Educación Básica-Grupos I, II y III, según perfil</t>
  </si>
  <si>
    <r>
      <t xml:space="preserve">Puntaje final promedio de directivos evaluados </t>
    </r>
    <r>
      <rPr>
        <b/>
        <vertAlign val="superscript"/>
        <sz val="9"/>
        <color rgb="FF4B4B4B"/>
        <rFont val="Calibri"/>
        <family val="2"/>
        <scheme val="minor"/>
      </rPr>
      <t>1/</t>
    </r>
  </si>
  <si>
    <r>
      <t xml:space="preserve">Puntaje final promedio de desaprobados </t>
    </r>
    <r>
      <rPr>
        <b/>
        <vertAlign val="superscript"/>
        <sz val="9"/>
        <color rgb="FF4B4B4B"/>
        <rFont val="Calibri"/>
        <family val="2"/>
        <scheme val="minor"/>
      </rPr>
      <t>1/</t>
    </r>
  </si>
  <si>
    <r>
      <t>11. Gestión transparente de los recursos financieros</t>
    </r>
    <r>
      <rPr>
        <vertAlign val="superscript"/>
        <sz val="10"/>
        <color rgb="FF4B4B4B"/>
        <rFont val="Calibri"/>
        <family val="2"/>
        <scheme val="minor"/>
      </rPr>
      <t>4/</t>
    </r>
  </si>
  <si>
    <r>
      <t>Resultados de los directivos evaluados de EBR Inicial-Grupos I, II y III, por nivel alcanzado, según subdimensión</t>
    </r>
    <r>
      <rPr>
        <i/>
        <vertAlign val="superscript"/>
        <sz val="10"/>
        <color rgb="FF4B4B4B"/>
        <rFont val="Calibri"/>
        <family val="2"/>
        <scheme val="minor"/>
      </rPr>
      <t>1/</t>
    </r>
  </si>
  <si>
    <r>
      <t>Resultados de los directivos evaluados de EBR Primaria-Grupos I, II y III, por nivel alcanzado, según subdimensión</t>
    </r>
    <r>
      <rPr>
        <i/>
        <vertAlign val="superscript"/>
        <sz val="10"/>
        <color rgb="FF4B4B4B"/>
        <rFont val="Calibri"/>
        <family val="2"/>
        <scheme val="minor"/>
      </rPr>
      <t>1/</t>
    </r>
  </si>
  <si>
    <r>
      <t>Resultados de los directivos evaluados de EBR Secundaria-Grupos I, II y III, por nivel alcanzado, según subdimensión</t>
    </r>
    <r>
      <rPr>
        <i/>
        <vertAlign val="superscript"/>
        <sz val="10"/>
        <color rgb="FF4B4B4B"/>
        <rFont val="Calibri"/>
        <family val="2"/>
        <scheme val="minor"/>
      </rPr>
      <t>1/</t>
    </r>
  </si>
  <si>
    <r>
      <t>Resultados de los directivos evaluados de EBA-Grupos I, II y III, por nivel alcanzado, según subdimensión</t>
    </r>
    <r>
      <rPr>
        <i/>
        <vertAlign val="superscript"/>
        <sz val="10"/>
        <color rgb="FF4B4B4B"/>
        <rFont val="Calibri"/>
        <family val="2"/>
        <scheme val="minor"/>
      </rPr>
      <t>1/</t>
    </r>
  </si>
  <si>
    <r>
      <t>Resultados de los directivos evaluados de EBE-Grupos I, II y III, por nivel alcanzado, según subdimensión</t>
    </r>
    <r>
      <rPr>
        <i/>
        <vertAlign val="superscript"/>
        <sz val="10"/>
        <color rgb="FF4B4B4B"/>
        <rFont val="Calibri"/>
        <family val="2"/>
        <scheme val="minor"/>
      </rPr>
      <t>1/</t>
    </r>
  </si>
  <si>
    <r>
      <t>Resultados de los directivos evaluados de PRITE-Grupos I, II y III, por nivel alcanzado, según subdimensión</t>
    </r>
    <r>
      <rPr>
        <i/>
        <vertAlign val="superscript"/>
        <sz val="10"/>
        <color rgb="FF4B4B4B"/>
        <rFont val="Calibri"/>
        <family val="2"/>
        <scheme val="minor"/>
      </rPr>
      <t>1/</t>
    </r>
  </si>
  <si>
    <t>Resumen de los resultados de la Evaluación del Desempeño en Cargos Directivos de PRITE-Grupos I y II, según región</t>
  </si>
  <si>
    <t>Resumen de los resultados de la Evaluación del Desempeño en Cargos Directivos de PRITE-Grupos I y II, según perfil</t>
  </si>
  <si>
    <t>Resumen de los resultados de la Evaluación del Desempeño en Cargos Directivos de IE de Educación Básica-Grupos I, II y III, según región</t>
  </si>
  <si>
    <t>2/ La subdimensión 2 no se aplica en la evaluación del desempeño de directivos con aula a cargo o con carga horaria.</t>
  </si>
  <si>
    <t>3/ La subdimensión 10 no se aplica en la evaluación del desempeño de subdirectores.</t>
  </si>
  <si>
    <t>4/ La subdimensión 11 no se aplica en la evaluación del desempeño de subdirectores, con excepción de subdirectores en función administrativa.</t>
  </si>
  <si>
    <t>Nota: No se considera en el cálculo de los porcentajes a los directivos unidocentes, a los que ejercieron su cargo de forma interrumpida y a los que se opusieron a la evaluación.</t>
  </si>
  <si>
    <t>1/ Se aplica a los directivos evaluados en las subdimensiones que les corresponden según perfil, donde nivel 1 indica "Muy deficiente" en el desempeño y nivel 4,  "Destacado".</t>
  </si>
  <si>
    <t>Figura 1</t>
  </si>
  <si>
    <t>1/ Corresponde al puntaje final promedio de los directivos evaluados en todas las subdimensiones, el cual incluye los factores de ponderación y la bonificación por el Diplomado en Gestión Escolar.</t>
  </si>
  <si>
    <t>Figura 2</t>
  </si>
  <si>
    <t>Figura 3</t>
  </si>
  <si>
    <t>Figura 4</t>
  </si>
  <si>
    <t>Figura 5</t>
  </si>
  <si>
    <t>Figura 6</t>
  </si>
  <si>
    <t>2/ La subdimensión 2 no se aplica en la evaluación del desempeño de directivos con aula a cargo.</t>
  </si>
  <si>
    <t>4/ La subdimensión 11 no se aplica en la evaluación del desempeño de subdirectores, excepto los subdirectores en función administrativa.</t>
  </si>
  <si>
    <t>S1</t>
  </si>
  <si>
    <t>S2</t>
  </si>
  <si>
    <t>S3</t>
  </si>
  <si>
    <t>S4</t>
  </si>
  <si>
    <t>S5</t>
  </si>
  <si>
    <t>S6</t>
  </si>
  <si>
    <t>S7</t>
  </si>
  <si>
    <t>S8</t>
  </si>
  <si>
    <t>S9</t>
  </si>
  <si>
    <t>S10</t>
  </si>
  <si>
    <t>S11</t>
  </si>
  <si>
    <t>S1. Planificación curricular</t>
  </si>
  <si>
    <r>
      <t>S2. Monitoreo del trabajo docente en el aula</t>
    </r>
    <r>
      <rPr>
        <vertAlign val="superscript"/>
        <sz val="10"/>
        <color rgb="FF4B4B4B"/>
        <rFont val="Calibri"/>
        <family val="2"/>
        <scheme val="minor"/>
      </rPr>
      <t>2/</t>
    </r>
  </si>
  <si>
    <t>S3. Acompañamiento y fortalecimiento del trabajo docente</t>
  </si>
  <si>
    <t>S4. Seguimiento de los aprendizajes</t>
  </si>
  <si>
    <t>S5. Participación de la comunidad educativa</t>
  </si>
  <si>
    <t>S6. Clima escolar</t>
  </si>
  <si>
    <t>S7. Convivencia escolar</t>
  </si>
  <si>
    <t>S8. Seguridad y salubridad</t>
  </si>
  <si>
    <t>S9. Gestión de los recursos educativos</t>
  </si>
  <si>
    <r>
      <t>S10. Matrícula y preservación del derecho a la educación</t>
    </r>
    <r>
      <rPr>
        <vertAlign val="superscript"/>
        <sz val="10"/>
        <color rgb="FF4B4B4B"/>
        <rFont val="Calibri"/>
        <family val="2"/>
        <scheme val="minor"/>
      </rPr>
      <t>3/</t>
    </r>
  </si>
  <si>
    <r>
      <t>S11. Gestión transparente de los recursos financieros</t>
    </r>
    <r>
      <rPr>
        <vertAlign val="superscript"/>
        <sz val="10"/>
        <color rgb="FF4B4B4B"/>
        <rFont val="Calibri"/>
        <family val="2"/>
        <scheme val="minor"/>
      </rPr>
      <t>4/</t>
    </r>
  </si>
  <si>
    <t>S10. Matrícula y preservación del derecho a la educación</t>
  </si>
  <si>
    <r>
      <t>S2. Monitoreo del trabajo en las aulas</t>
    </r>
    <r>
      <rPr>
        <vertAlign val="superscript"/>
        <sz val="10"/>
        <color rgb="FF4B4B4B"/>
        <rFont val="Calibri"/>
        <family val="2"/>
        <scheme val="minor"/>
      </rPr>
      <t>2/</t>
    </r>
  </si>
  <si>
    <t>S3. Acompañamiento y fortalecimiento del trabajo de los profesionales del PRITE</t>
  </si>
  <si>
    <t>S6. Clima institucional</t>
  </si>
  <si>
    <t>S7. Seguridad y salubridad</t>
  </si>
  <si>
    <t>S9. Registro y preservación del derecho a la educación</t>
  </si>
  <si>
    <t>S10. Gestión transparente de los recursos financieros</t>
  </si>
  <si>
    <t>Nota: Se excluye de las cifras a los directivos unidocentes, a los que ejercieron su cargo de forma interrumpida y a los que se opusieron a la evaluación.</t>
  </si>
  <si>
    <r>
      <rPr>
        <b/>
        <sz val="8"/>
        <color rgb="FF4B4B4B"/>
        <rFont val="Calibri"/>
        <family val="2"/>
        <scheme val="minor"/>
      </rPr>
      <t xml:space="preserve">Fuente: </t>
    </r>
    <r>
      <rPr>
        <sz val="8"/>
        <color rgb="FF4B4B4B"/>
        <rFont val="Calibri"/>
        <family val="2"/>
        <scheme val="minor"/>
      </rPr>
      <t>Dirección de Evaluación Docente-Evaluación del Desempeño en Cargos Directivos de IE de Educación Básica-Grupos I y II, 2018</t>
    </r>
  </si>
  <si>
    <t>Tabla 15</t>
  </si>
  <si>
    <t>Tabla 16</t>
  </si>
  <si>
    <t>Puntaje final promedio de los directivos evaluados de PRITE-Grupos I y II, por condición final, según perfil</t>
  </si>
  <si>
    <t>Modalidad/Nivel educativo</t>
  </si>
  <si>
    <t>Puntaje final promedio de los directivos evaluados de Educación Básica-Grupos I, II y III, por condición final, según perfil y modalidad/nivel educativo</t>
  </si>
  <si>
    <r>
      <t>Resultados de los directivos evaluados de EBR-Grupos I, II y III, por nivel alcanzado, según subdimensión</t>
    </r>
    <r>
      <rPr>
        <i/>
        <vertAlign val="superscript"/>
        <sz val="10"/>
        <color rgb="FF4B4B4B"/>
        <rFont val="Calibri"/>
        <family val="2"/>
        <scheme val="minor"/>
      </rPr>
      <t>1/</t>
    </r>
  </si>
  <si>
    <r>
      <t xml:space="preserve">No alcanzó puntaje final igual o mayor a 3 puntos </t>
    </r>
    <r>
      <rPr>
        <b/>
        <vertAlign val="superscript"/>
        <sz val="9"/>
        <color rgb="FF4B4B4B"/>
        <rFont val="Calibri"/>
        <family val="2"/>
        <scheme val="minor"/>
      </rPr>
      <t>1/</t>
    </r>
  </si>
  <si>
    <t>Director sin aula a cargo</t>
  </si>
  <si>
    <r>
      <t xml:space="preserve">Director con aula a cargo </t>
    </r>
    <r>
      <rPr>
        <vertAlign val="superscript"/>
        <sz val="10"/>
        <color rgb="FF4B4B4B"/>
        <rFont val="Calibri"/>
        <family val="2"/>
        <scheme val="minor"/>
      </rPr>
      <t>6/</t>
    </r>
  </si>
  <si>
    <r>
      <t xml:space="preserve">6, 10 y 11 para EBR </t>
    </r>
    <r>
      <rPr>
        <b/>
        <vertAlign val="superscript"/>
        <sz val="9"/>
        <color rgb="FF4B4B4B"/>
        <rFont val="Calibri"/>
        <family val="2"/>
        <scheme val="minor"/>
      </rPr>
      <t>2/ 3/</t>
    </r>
  </si>
  <si>
    <r>
      <t xml:space="preserve">6, 10 y 11 para EBE </t>
    </r>
    <r>
      <rPr>
        <b/>
        <vertAlign val="superscript"/>
        <sz val="9"/>
        <color rgb="FF4B4B4B"/>
        <rFont val="Calibri"/>
        <family val="2"/>
        <scheme val="minor"/>
      </rPr>
      <t>2/ 3/</t>
    </r>
  </si>
  <si>
    <r>
      <t xml:space="preserve">6 y 10 para EBA </t>
    </r>
    <r>
      <rPr>
        <b/>
        <vertAlign val="superscript"/>
        <sz val="9"/>
        <color rgb="FF4B4B4B"/>
        <rFont val="Calibri"/>
        <family val="2"/>
        <scheme val="minor"/>
      </rPr>
      <t>4/</t>
    </r>
  </si>
  <si>
    <r>
      <t xml:space="preserve">4, 7 y 8 para EBR Unidocente </t>
    </r>
    <r>
      <rPr>
        <b/>
        <vertAlign val="superscript"/>
        <sz val="9"/>
        <color rgb="FF4B4B4B"/>
        <rFont val="Calibri"/>
        <family val="2"/>
        <scheme val="minor"/>
      </rPr>
      <t>5/</t>
    </r>
  </si>
  <si>
    <t>Subdirector sin aula a cargo</t>
  </si>
  <si>
    <t>Subdirector con aula a cargo</t>
  </si>
  <si>
    <r>
      <t>6, 10 y 11 para EBE</t>
    </r>
    <r>
      <rPr>
        <b/>
        <sz val="9"/>
        <color rgb="FF4B4B4B"/>
        <rFont val="Calibri"/>
        <family val="2"/>
        <scheme val="minor"/>
      </rPr>
      <t xml:space="preserve"> </t>
    </r>
    <r>
      <rPr>
        <b/>
        <vertAlign val="superscript"/>
        <sz val="9"/>
        <color rgb="FF4B4B4B"/>
        <rFont val="Calibri"/>
        <family val="2"/>
        <scheme val="minor"/>
      </rPr>
      <t>2/ 3/</t>
    </r>
  </si>
  <si>
    <r>
      <t>6 y 10 para EBA</t>
    </r>
    <r>
      <rPr>
        <b/>
        <sz val="9"/>
        <color rgb="FF4B4B4B"/>
        <rFont val="Calibri"/>
        <family val="2"/>
        <scheme val="minor"/>
      </rPr>
      <t xml:space="preserve"> </t>
    </r>
    <r>
      <rPr>
        <b/>
        <vertAlign val="superscript"/>
        <sz val="9"/>
        <color rgb="FF4B4B4B"/>
        <rFont val="Calibri"/>
        <family val="2"/>
        <scheme val="minor"/>
      </rPr>
      <t>4/</t>
    </r>
  </si>
  <si>
    <r>
      <t>4, 7 y 8 para EBR Unidocente</t>
    </r>
    <r>
      <rPr>
        <b/>
        <sz val="9"/>
        <color rgb="FF4B4B4B"/>
        <rFont val="Calibri"/>
        <family val="2"/>
        <scheme val="minor"/>
      </rPr>
      <t xml:space="preserve"> </t>
    </r>
    <r>
      <rPr>
        <b/>
        <vertAlign val="superscript"/>
        <sz val="9"/>
        <color rgb="FF4B4B4B"/>
        <rFont val="Calibri"/>
        <family val="2"/>
        <scheme val="minor"/>
      </rPr>
      <t>5/</t>
    </r>
  </si>
  <si>
    <t>3/ Para el caso de subdirectores con y sin aula, no se aplica la subdimensión 10 "Matrícula y preservación del derecho a la educación" ni la subdimensión 11 "Gestión transparente de los recursos financieros".  Para el caso de subdirectores en función administrativa, no se aplica la subdimensión 10 "Matrícula y preservación del derecho a la educación".</t>
  </si>
  <si>
    <r>
      <t xml:space="preserve">S8. Gestión de </t>
    </r>
    <r>
      <rPr>
        <sz val="10"/>
        <color rgb="FF4B4B4B"/>
        <rFont val="Calibri"/>
        <family val="2"/>
        <scheme val="minor"/>
      </rPr>
      <t>recursos educativos</t>
    </r>
  </si>
  <si>
    <t>Director con aula a cargo</t>
  </si>
  <si>
    <t>1/ Se aplica a los directivos evaluados en las subdimensiones que les corresponden según perfil, donde nivel 1 indica "Muy deficiente" en el desempeño y nivel 4, "Destacado".</t>
  </si>
  <si>
    <t>1/  Se aplica a los directivos evaluados en las subdimensiones que les corresponden según perfil, donde nivel 1 indica "Muy deficiente" en el desempeño y nivel 4, "Destacado".</t>
  </si>
  <si>
    <r>
      <t xml:space="preserve">Puntaje final promedio de aprobados </t>
    </r>
    <r>
      <rPr>
        <b/>
        <vertAlign val="superscript"/>
        <sz val="9"/>
        <color rgb="FF4B4B4B"/>
        <rFont val="Calibri"/>
        <family val="2"/>
        <scheme val="minor"/>
      </rPr>
      <t>1/</t>
    </r>
  </si>
  <si>
    <t>6/ Director con aula a cargo incluye a los directivos de IE unidocente.</t>
  </si>
  <si>
    <r>
      <t>Porcentaje de los directivos evaluados de EBR-Grupos I, II y III, por nivel alcanzado, según subdimensión</t>
    </r>
    <r>
      <rPr>
        <i/>
        <vertAlign val="superscript"/>
        <sz val="10"/>
        <color rgb="FF4B4B4B"/>
        <rFont val="Calibri"/>
        <family val="2"/>
        <scheme val="minor"/>
      </rPr>
      <t>1/</t>
    </r>
  </si>
  <si>
    <r>
      <t>Porcentaje de los directivos evaluados de EBR Inicial-Grupos I, II y III, por nivel alcanzado, según subdimensión</t>
    </r>
    <r>
      <rPr>
        <i/>
        <vertAlign val="superscript"/>
        <sz val="10"/>
        <color rgb="FF4B4B4B"/>
        <rFont val="Calibri"/>
        <family val="2"/>
        <scheme val="minor"/>
      </rPr>
      <t>1/</t>
    </r>
  </si>
  <si>
    <r>
      <t>Porcentaje de los directivos evaluados de EBR Primaria-Grupos I, II y III, por nivel alcanzado, según subdimensión</t>
    </r>
    <r>
      <rPr>
        <i/>
        <vertAlign val="superscript"/>
        <sz val="10"/>
        <color rgb="FF4B4B4B"/>
        <rFont val="Calibri"/>
        <family val="2"/>
        <scheme val="minor"/>
      </rPr>
      <t>1/</t>
    </r>
  </si>
  <si>
    <r>
      <t>Porcentaje de los directivos evaluados de EBR Secundaria-Grupos I, II y III, por nivel alcanzado, según subdimensión</t>
    </r>
    <r>
      <rPr>
        <i/>
        <vertAlign val="superscript"/>
        <sz val="10"/>
        <color rgb="FF4B4B4B"/>
        <rFont val="Calibri"/>
        <family val="2"/>
        <scheme val="minor"/>
      </rPr>
      <t>1/</t>
    </r>
  </si>
  <si>
    <r>
      <t>Porcentaje de los directivos evaluados de EBA-Grupos I, II y III, por nivel alcanzado, según subdimensión</t>
    </r>
    <r>
      <rPr>
        <i/>
        <vertAlign val="superscript"/>
        <sz val="10"/>
        <color rgb="FF4B4B4B"/>
        <rFont val="Calibri"/>
        <family val="2"/>
        <scheme val="minor"/>
      </rPr>
      <t>1/</t>
    </r>
  </si>
  <si>
    <r>
      <t>Porcentaje de los directivos evaluados de EBE-Grupos I, II y III, por nivel alcanzado, según subdimensión</t>
    </r>
    <r>
      <rPr>
        <i/>
        <vertAlign val="superscript"/>
        <sz val="10"/>
        <color rgb="FF4B4B4B"/>
        <rFont val="Calibri"/>
        <family val="2"/>
        <scheme val="minor"/>
      </rPr>
      <t>1/</t>
    </r>
  </si>
  <si>
    <t>Resumen de los resultados de la Evaluación del Desempeño en Cargos Directivos de IE de Educación Básica-Grupos I, II y III, según ámbito</t>
  </si>
  <si>
    <t>Ámbito</t>
  </si>
  <si>
    <t>Urbano</t>
  </si>
  <si>
    <t>Rural</t>
  </si>
  <si>
    <t>Tabla 17</t>
  </si>
  <si>
    <r>
      <t xml:space="preserve">Director con aula a cargo </t>
    </r>
    <r>
      <rPr>
        <vertAlign val="superscript"/>
        <sz val="10"/>
        <color rgb="FF4B4B4B"/>
        <rFont val="Calibri"/>
        <family val="2"/>
        <scheme val="minor"/>
      </rPr>
      <t>2/</t>
    </r>
  </si>
  <si>
    <t>2/ Director con aula a cargo incluye a los directivos de IE unidocente.</t>
  </si>
  <si>
    <t>1/ Corresponde al puntaje final promedio de los directivos evaluados en todas las subdimensiones, el cual incluye los factores de ponderación y la bonificación por el Diplomado en Gestión Escolar. Esta bonificación representa en promedio el 11%  del puntaje final.</t>
  </si>
  <si>
    <t>1/ Corresponde al puntaje final promedio de los directivos evaluados en todas las subdimensiones, el cual incluye los factores de ponderación y la bonificación por el Diplomado en Gestión Escolar.  Esta bonificación representa en promedio el 10%  del puntaje final.</t>
  </si>
  <si>
    <t>No alcanzó el nivel 2 en las siguientes subdimensiones</t>
  </si>
  <si>
    <r>
      <t xml:space="preserve">2/ Corresponde a los directivos evaluados en la subdimensión 6 </t>
    </r>
    <r>
      <rPr>
        <i/>
        <sz val="8"/>
        <color rgb="FF4B4B4B"/>
        <rFont val="Calibri"/>
        <family val="2"/>
        <scheme val="minor"/>
      </rPr>
      <t>Clima escolar</t>
    </r>
    <r>
      <rPr>
        <sz val="8"/>
        <color rgb="FF4B4B4B"/>
        <rFont val="Calibri"/>
        <family val="2"/>
        <scheme val="minor"/>
      </rPr>
      <t xml:space="preserve">, subdimensión 10 </t>
    </r>
    <r>
      <rPr>
        <i/>
        <sz val="8"/>
        <color rgb="FF4B4B4B"/>
        <rFont val="Calibri"/>
        <family val="2"/>
        <scheme val="minor"/>
      </rPr>
      <t>Matrícula y preservación del derecho a la educación</t>
    </r>
    <r>
      <rPr>
        <sz val="8"/>
        <color rgb="FF4B4B4B"/>
        <rFont val="Calibri"/>
        <family val="2"/>
        <scheme val="minor"/>
      </rPr>
      <t xml:space="preserve"> y subdimensión 11 </t>
    </r>
    <r>
      <rPr>
        <i/>
        <sz val="8"/>
        <color rgb="FF4B4B4B"/>
        <rFont val="Calibri"/>
        <family val="2"/>
        <scheme val="minor"/>
      </rPr>
      <t>Gestión transparente de los recursos financieros.</t>
    </r>
  </si>
  <si>
    <r>
      <t xml:space="preserve">3/ Para el caso de subdirectores con y sin aula a cargo, no se aplica la subdimensión 10 </t>
    </r>
    <r>
      <rPr>
        <i/>
        <sz val="8"/>
        <color rgb="FF4B4B4B"/>
        <rFont val="Calibri"/>
        <family val="2"/>
        <scheme val="minor"/>
      </rPr>
      <t>Matrícula y preservación del derecho a la educación</t>
    </r>
    <r>
      <rPr>
        <sz val="8"/>
        <color rgb="FF4B4B4B"/>
        <rFont val="Calibri"/>
        <family val="2"/>
        <scheme val="minor"/>
      </rPr>
      <t xml:space="preserve"> ni la subdimensión 11 </t>
    </r>
    <r>
      <rPr>
        <i/>
        <sz val="8"/>
        <color rgb="FF4B4B4B"/>
        <rFont val="Calibri"/>
        <family val="2"/>
        <scheme val="minor"/>
      </rPr>
      <t>Gestión transparente de los recursos financieros</t>
    </r>
    <r>
      <rPr>
        <sz val="8"/>
        <color rgb="FF4B4B4B"/>
        <rFont val="Calibri"/>
        <family val="2"/>
        <scheme val="minor"/>
      </rPr>
      <t xml:space="preserve">.  Para el caso de subdirectores en función administrativa, no se aplica la subdimensión 10 </t>
    </r>
    <r>
      <rPr>
        <i/>
        <sz val="8"/>
        <color rgb="FF4B4B4B"/>
        <rFont val="Calibri"/>
        <family val="2"/>
        <scheme val="minor"/>
      </rPr>
      <t>Matrícula y preservación del derecho a la educación</t>
    </r>
    <r>
      <rPr>
        <sz val="8"/>
        <color rgb="FF4B4B4B"/>
        <rFont val="Calibri"/>
        <family val="2"/>
        <scheme val="minor"/>
      </rPr>
      <t>.</t>
    </r>
  </si>
  <si>
    <r>
      <t>4/ Corresponde a los directivos evaluados en la subdimensión 6</t>
    </r>
    <r>
      <rPr>
        <i/>
        <sz val="8"/>
        <color rgb="FF4B4B4B"/>
        <rFont val="Calibri"/>
        <family val="2"/>
        <scheme val="minor"/>
      </rPr>
      <t xml:space="preserve"> Clima escolar</t>
    </r>
    <r>
      <rPr>
        <sz val="8"/>
        <color rgb="FF4B4B4B"/>
        <rFont val="Calibri"/>
        <family val="2"/>
        <scheme val="minor"/>
      </rPr>
      <t xml:space="preserve"> y subdimensión 10 </t>
    </r>
    <r>
      <rPr>
        <i/>
        <sz val="8"/>
        <color rgb="FF4B4B4B"/>
        <rFont val="Calibri"/>
        <family val="2"/>
        <scheme val="minor"/>
      </rPr>
      <t>Matrícula y preservación del derecho a la educación.</t>
    </r>
  </si>
  <si>
    <r>
      <t xml:space="preserve">5/ Corresponde a los directivos evaluados en la subdimensión 4 </t>
    </r>
    <r>
      <rPr>
        <i/>
        <sz val="8"/>
        <color rgb="FF4B4B4B"/>
        <rFont val="Calibri"/>
        <family val="2"/>
        <scheme val="minor"/>
      </rPr>
      <t>Convivencia en la IE</t>
    </r>
    <r>
      <rPr>
        <sz val="8"/>
        <color rgb="FF4B4B4B"/>
        <rFont val="Calibri"/>
        <family val="2"/>
        <scheme val="minor"/>
      </rPr>
      <t xml:space="preserve">, subdimensión 7 </t>
    </r>
    <r>
      <rPr>
        <i/>
        <sz val="8"/>
        <color rgb="FF4B4B4B"/>
        <rFont val="Calibri"/>
        <family val="2"/>
        <scheme val="minor"/>
      </rPr>
      <t>Matrícula y preservación del derecho a la educación</t>
    </r>
    <r>
      <rPr>
        <sz val="8"/>
        <color rgb="FF4B4B4B"/>
        <rFont val="Calibri"/>
        <family val="2"/>
        <scheme val="minor"/>
      </rPr>
      <t xml:space="preserve"> y subdimensión 8</t>
    </r>
    <r>
      <rPr>
        <i/>
        <sz val="8"/>
        <color rgb="FF4B4B4B"/>
        <rFont val="Calibri"/>
        <family val="2"/>
        <scheme val="minor"/>
      </rPr>
      <t xml:space="preserve"> Gestión transparente de los recursos financieros.</t>
    </r>
  </si>
  <si>
    <r>
      <t xml:space="preserve">Directivos a evaluar </t>
    </r>
    <r>
      <rPr>
        <b/>
        <vertAlign val="superscript"/>
        <sz val="9"/>
        <color rgb="FF4B4B4B"/>
        <rFont val="Calibri"/>
        <family val="2"/>
        <scheme val="minor"/>
      </rPr>
      <t>1/</t>
    </r>
  </si>
  <si>
    <r>
      <t xml:space="preserve">Porcentaje de aprobados </t>
    </r>
    <r>
      <rPr>
        <b/>
        <vertAlign val="superscript"/>
        <sz val="9"/>
        <color rgb="FF4B4B4B"/>
        <rFont val="Calibri"/>
        <family val="2"/>
        <scheme val="minor"/>
      </rPr>
      <t>2/</t>
    </r>
  </si>
  <si>
    <r>
      <t xml:space="preserve">Porcentaje de desaprobados </t>
    </r>
    <r>
      <rPr>
        <b/>
        <vertAlign val="superscript"/>
        <sz val="9"/>
        <color rgb="FF4B4B4B"/>
        <rFont val="Calibri"/>
        <family val="2"/>
        <scheme val="minor"/>
      </rPr>
      <t>3/</t>
    </r>
  </si>
  <si>
    <t>2/ Porcentaje de aprobados = (Aprobados/Directivos evaluados) x 100%</t>
  </si>
  <si>
    <t>3/ Porcentaje de desaprobados = (Desaprobados/Directivos evaluados) x 100%</t>
  </si>
  <si>
    <t>4/ Director con aula a cargo incluye a los directivos de IE unidocente.</t>
  </si>
  <si>
    <r>
      <t xml:space="preserve">Director con aula a cargo </t>
    </r>
    <r>
      <rPr>
        <vertAlign val="superscript"/>
        <sz val="10"/>
        <color rgb="FF4B4B4B"/>
        <rFont val="Calibri"/>
        <family val="2"/>
        <scheme val="minor"/>
      </rPr>
      <t>4/</t>
    </r>
  </si>
  <si>
    <t>Evaluación del Desempeño en Cargos Directivos de IE de Educación Básica</t>
  </si>
  <si>
    <t>Evaluación del Desempeño en Cargos Directivos de PRITE</t>
  </si>
  <si>
    <t>1/ Incluye a 253 directivos que no fueron evaluados porque concluyeron su vínculo laboral en la CPM o no se encontraban en el cargo durante la evaluación.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</si>
</sst>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color rgb="FF4B4B4B"/>
      <name val="Calibri"/>
      <family val="2"/>
      <scheme val="minor"/>
    </font>
    <font>
      <b/>
      <sz val="11"/>
      <color rgb="FF4B4B4B"/>
      <name val="Calibri"/>
      <family val="2"/>
      <scheme val="minor"/>
    </font>
    <font>
      <b/>
      <i/>
      <sz val="11"/>
      <color rgb="FF4B4B4B"/>
      <name val="Calibri"/>
      <family val="2"/>
      <scheme val="minor"/>
    </font>
    <font>
      <i/>
      <sz val="10"/>
      <color rgb="FF4B4B4B"/>
      <name val="Calibri"/>
      <family val="2"/>
      <scheme val="minor"/>
    </font>
    <font>
      <sz val="10"/>
      <color rgb="FF4B4B4B"/>
      <name val="Calibri"/>
      <family val="2"/>
      <scheme val="minor"/>
    </font>
    <font>
      <b/>
      <sz val="9"/>
      <color rgb="FF4B4B4B"/>
      <name val="Calibri"/>
      <family val="2"/>
      <scheme val="minor"/>
    </font>
    <font>
      <b/>
      <vertAlign val="superscript"/>
      <sz val="9"/>
      <color rgb="FF4B4B4B"/>
      <name val="Calibri"/>
      <family val="2"/>
      <scheme val="minor"/>
    </font>
    <font>
      <b/>
      <sz val="8"/>
      <color rgb="FF4B4B4B"/>
      <name val="Calibri"/>
      <family val="2"/>
      <scheme val="minor"/>
    </font>
    <font>
      <sz val="11"/>
      <color rgb="FF4B4B4B"/>
      <name val="Calibri"/>
      <family val="2"/>
      <scheme val="minor"/>
    </font>
    <font>
      <sz val="8"/>
      <color rgb="FF4B4B4B"/>
      <name val="Calibri"/>
      <family val="2"/>
      <scheme val="minor"/>
    </font>
    <font>
      <sz val="10"/>
      <color rgb="FF4B4B4B"/>
      <name val="Arial"/>
      <family val="2"/>
    </font>
    <font>
      <vertAlign val="superscript"/>
      <sz val="10"/>
      <color rgb="FF4B4B4B"/>
      <name val="Calibri"/>
      <family val="2"/>
      <scheme val="minor"/>
    </font>
    <font>
      <sz val="10"/>
      <color rgb="FF4B4B4B"/>
      <name val="Calibri"/>
      <family val="2"/>
    </font>
    <font>
      <i/>
      <vertAlign val="superscript"/>
      <sz val="10"/>
      <color rgb="FF4B4B4B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9"/>
      <color theme="0"/>
      <name val="Calibri"/>
      <family val="2"/>
      <scheme val="minor"/>
    </font>
    <font>
      <i/>
      <sz val="8"/>
      <color rgb="FF4B4B4B"/>
      <name val="Calibri"/>
      <family val="2"/>
      <scheme val="minor"/>
    </font>
    <font>
      <b/>
      <sz val="12"/>
      <color rgb="FF4B4B4B"/>
      <name val="Calibri"/>
      <family val="2"/>
      <scheme val="minor"/>
    </font>
    <font>
      <b/>
      <sz val="14"/>
      <color rgb="FF4B4B4B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AE0DA"/>
        <bgColor indexed="64"/>
      </patternFill>
    </fill>
    <fill>
      <patternFill patternType="solid">
        <fgColor rgb="FFE6E6E6"/>
        <bgColor indexed="64"/>
      </patternFill>
    </fill>
    <fill>
      <patternFill patternType="solid">
        <fgColor rgb="FFE10000"/>
        <bgColor indexed="64"/>
      </patternFill>
    </fill>
    <fill>
      <patternFill patternType="solid">
        <fgColor rgb="FFEAB92E"/>
        <bgColor indexed="64"/>
      </patternFill>
    </fill>
    <fill>
      <patternFill patternType="solid">
        <fgColor rgb="FF00A84C"/>
        <bgColor indexed="64"/>
      </patternFill>
    </fill>
    <fill>
      <patternFill patternType="solid">
        <fgColor rgb="FF007635"/>
        <bgColor indexed="64"/>
      </patternFill>
    </fill>
    <fill>
      <patternFill patternType="solid">
        <fgColor rgb="FFD9D9D9"/>
        <bgColor indexed="64"/>
      </patternFill>
    </fill>
  </fills>
  <borders count="15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 style="thin">
        <color rgb="FFD3D3D3"/>
      </right>
      <top/>
      <bottom style="thin">
        <color rgb="FFD3D3D3"/>
      </bottom>
      <diagonal/>
    </border>
    <border>
      <left style="thin">
        <color rgb="FFD3D3D3"/>
      </left>
      <right/>
      <top style="thin">
        <color rgb="FFD3D3D3"/>
      </top>
      <bottom/>
      <diagonal/>
    </border>
    <border>
      <left/>
      <right style="thin">
        <color rgb="FFD3D3D3"/>
      </right>
      <top style="thin">
        <color rgb="FFD3D3D3"/>
      </top>
      <bottom/>
      <diagonal/>
    </border>
    <border>
      <left style="thin">
        <color rgb="FFD3D3D3"/>
      </left>
      <right/>
      <top/>
      <bottom style="thin">
        <color rgb="FFD3D3D3"/>
      </bottom>
      <diagonal/>
    </border>
    <border>
      <left/>
      <right style="thin">
        <color rgb="FFD3D3D3"/>
      </right>
      <top/>
      <bottom style="thin">
        <color rgb="FFD3D3D3"/>
      </bottom>
      <diagonal/>
    </border>
    <border>
      <left style="thin">
        <color rgb="FFD3D3D3"/>
      </left>
      <right/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/>
      <diagonal/>
    </border>
    <border>
      <left/>
      <right/>
      <top style="thin">
        <color rgb="FFD3D3D3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/>
      <diagonal/>
    </border>
  </borders>
  <cellStyleXfs count="13">
    <xf numFmtId="0" fontId="0" fillId="0" borderId="0"/>
    <xf numFmtId="9" fontId="1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</cellStyleXfs>
  <cellXfs count="155">
    <xf numFmtId="0" fontId="0" fillId="0" borderId="0" xfId="0"/>
    <xf numFmtId="0" fontId="5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3" fontId="8" fillId="3" borderId="1" xfId="0" applyNumberFormat="1" applyFont="1" applyFill="1" applyBorder="1" applyAlignment="1">
      <alignment horizontal="center" vertical="center" wrapText="1"/>
    </xf>
    <xf numFmtId="3" fontId="8" fillId="0" borderId="1" xfId="0" applyNumberFormat="1" applyFont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 readingOrder="1"/>
    </xf>
    <xf numFmtId="0" fontId="8" fillId="0" borderId="0" xfId="0" applyFont="1" applyAlignment="1">
      <alignment horizontal="left" vertical="center"/>
    </xf>
    <xf numFmtId="0" fontId="12" fillId="2" borderId="0" xfId="0" applyFont="1" applyFill="1"/>
    <xf numFmtId="0" fontId="12" fillId="0" borderId="0" xfId="0" applyFont="1"/>
    <xf numFmtId="0" fontId="8" fillId="2" borderId="1" xfId="0" applyFont="1" applyFill="1" applyBorder="1" applyAlignment="1">
      <alignment horizontal="left" vertical="center" wrapText="1" readingOrder="1"/>
    </xf>
    <xf numFmtId="3" fontId="8" fillId="2" borderId="1" xfId="0" applyNumberFormat="1" applyFont="1" applyFill="1" applyBorder="1" applyAlignment="1">
      <alignment horizontal="center" vertical="center" wrapText="1" readingOrder="1"/>
    </xf>
    <xf numFmtId="164" fontId="8" fillId="2" borderId="1" xfId="1" applyNumberFormat="1" applyFont="1" applyFill="1" applyBorder="1" applyAlignment="1">
      <alignment horizontal="center" vertical="center"/>
    </xf>
    <xf numFmtId="164" fontId="8" fillId="2" borderId="1" xfId="1" applyNumberFormat="1" applyFont="1" applyFill="1" applyBorder="1" applyAlignment="1">
      <alignment horizontal="center" vertical="center" wrapText="1" readingOrder="1"/>
    </xf>
    <xf numFmtId="0" fontId="8" fillId="2" borderId="1" xfId="0" applyNumberFormat="1" applyFont="1" applyFill="1" applyBorder="1" applyAlignment="1">
      <alignment horizontal="center" vertical="center" wrapText="1" readingOrder="1"/>
    </xf>
    <xf numFmtId="1" fontId="12" fillId="2" borderId="0" xfId="0" applyNumberFormat="1" applyFont="1" applyFill="1"/>
    <xf numFmtId="0" fontId="8" fillId="2" borderId="1" xfId="0" applyFont="1" applyFill="1" applyBorder="1" applyAlignment="1">
      <alignment horizontal="center" vertical="center" wrapText="1" readingOrder="1"/>
    </xf>
    <xf numFmtId="0" fontId="4" fillId="5" borderId="1" xfId="0" applyFont="1" applyFill="1" applyBorder="1" applyAlignment="1">
      <alignment vertical="center" wrapText="1" readingOrder="1"/>
    </xf>
    <xf numFmtId="3" fontId="4" fillId="5" borderId="1" xfId="0" applyNumberFormat="1" applyFont="1" applyFill="1" applyBorder="1" applyAlignment="1">
      <alignment horizontal="center" vertical="center"/>
    </xf>
    <xf numFmtId="164" fontId="4" fillId="5" borderId="1" xfId="1" applyNumberFormat="1" applyFont="1" applyFill="1" applyBorder="1" applyAlignment="1">
      <alignment horizontal="center" vertical="center"/>
    </xf>
    <xf numFmtId="164" fontId="4" fillId="5" borderId="1" xfId="1" applyNumberFormat="1" applyFont="1" applyFill="1" applyBorder="1" applyAlignment="1">
      <alignment horizontal="center" vertical="center" wrapText="1" readingOrder="1"/>
    </xf>
    <xf numFmtId="0" fontId="13" fillId="2" borderId="0" xfId="0" applyFont="1" applyFill="1" applyBorder="1" applyAlignment="1">
      <alignment vertical="center"/>
    </xf>
    <xf numFmtId="164" fontId="12" fillId="2" borderId="0" xfId="1" applyNumberFormat="1" applyFont="1" applyFill="1"/>
    <xf numFmtId="0" fontId="13" fillId="0" borderId="0" xfId="0" applyFont="1" applyBorder="1" applyAlignment="1">
      <alignment vertical="center"/>
    </xf>
    <xf numFmtId="0" fontId="14" fillId="0" borderId="0" xfId="7" applyFont="1"/>
    <xf numFmtId="0" fontId="8" fillId="0" borderId="0" xfId="0" applyFont="1" applyFill="1" applyAlignment="1">
      <alignment horizontal="left" vertical="center"/>
    </xf>
    <xf numFmtId="0" fontId="7" fillId="0" borderId="0" xfId="0" applyFont="1" applyFill="1" applyAlignment="1">
      <alignment horizontal="left" vertical="center"/>
    </xf>
    <xf numFmtId="0" fontId="8" fillId="2" borderId="5" xfId="0" applyFont="1" applyFill="1" applyBorder="1" applyAlignment="1">
      <alignment horizontal="left" vertical="center" wrapText="1" readingOrder="1"/>
    </xf>
    <xf numFmtId="164" fontId="8" fillId="2" borderId="8" xfId="1" applyNumberFormat="1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left" vertical="center" wrapText="1" readingOrder="1"/>
    </xf>
    <xf numFmtId="3" fontId="4" fillId="5" borderId="2" xfId="0" applyNumberFormat="1" applyFont="1" applyFill="1" applyBorder="1" applyAlignment="1">
      <alignment horizontal="center" vertical="center"/>
    </xf>
    <xf numFmtId="0" fontId="12" fillId="2" borderId="0" xfId="0" applyNumberFormat="1" applyFont="1" applyFill="1"/>
    <xf numFmtId="9" fontId="12" fillId="2" borderId="0" xfId="0" applyNumberFormat="1" applyFont="1" applyFill="1" applyAlignment="1">
      <alignment horizontal="center"/>
    </xf>
    <xf numFmtId="9" fontId="12" fillId="2" borderId="0" xfId="0" applyNumberFormat="1" applyFont="1" applyFill="1"/>
    <xf numFmtId="0" fontId="5" fillId="0" borderId="0" xfId="0" applyFont="1" applyFill="1"/>
    <xf numFmtId="0" fontId="6" fillId="2" borderId="0" xfId="0" applyFont="1" applyFill="1"/>
    <xf numFmtId="0" fontId="12" fillId="2" borderId="0" xfId="0" applyFont="1" applyFill="1" applyAlignment="1">
      <alignment wrapText="1"/>
    </xf>
    <xf numFmtId="0" fontId="8" fillId="2" borderId="1" xfId="0" applyFont="1" applyFill="1" applyBorder="1" applyAlignment="1">
      <alignment vertical="center" wrapText="1" readingOrder="1"/>
    </xf>
    <xf numFmtId="0" fontId="16" fillId="3" borderId="1" xfId="0" applyFont="1" applyFill="1" applyBorder="1" applyAlignment="1">
      <alignment horizontal="center" vertical="center" wrapText="1"/>
    </xf>
    <xf numFmtId="2" fontId="16" fillId="3" borderId="1" xfId="0" applyNumberFormat="1" applyFont="1" applyFill="1" applyBorder="1" applyAlignment="1">
      <alignment horizontal="center" vertical="center" wrapText="1"/>
    </xf>
    <xf numFmtId="3" fontId="16" fillId="3" borderId="1" xfId="0" applyNumberFormat="1" applyFont="1" applyFill="1" applyBorder="1" applyAlignment="1">
      <alignment horizontal="center" vertical="center" wrapText="1"/>
    </xf>
    <xf numFmtId="2" fontId="12" fillId="2" borderId="0" xfId="0" applyNumberFormat="1" applyFont="1" applyFill="1"/>
    <xf numFmtId="0" fontId="12" fillId="2" borderId="0" xfId="0" applyFont="1" applyFill="1" applyAlignment="1">
      <alignment vertical="center"/>
    </xf>
    <xf numFmtId="0" fontId="8" fillId="2" borderId="0" xfId="0" applyFont="1" applyFill="1"/>
    <xf numFmtId="0" fontId="5" fillId="0" borderId="0" xfId="0" applyFont="1" applyFill="1" applyAlignment="1"/>
    <xf numFmtId="0" fontId="12" fillId="0" borderId="0" xfId="0" applyFont="1" applyAlignment="1">
      <alignment vertical="center"/>
    </xf>
    <xf numFmtId="0" fontId="8" fillId="0" borderId="0" xfId="0" applyFont="1"/>
    <xf numFmtId="0" fontId="14" fillId="0" borderId="0" xfId="4" applyFont="1"/>
    <xf numFmtId="0" fontId="8" fillId="2" borderId="1" xfId="0" applyFont="1" applyFill="1" applyBorder="1" applyAlignment="1">
      <alignment horizontal="left" vertical="center"/>
    </xf>
    <xf numFmtId="0" fontId="8" fillId="2" borderId="0" xfId="0" applyFont="1" applyFill="1" applyAlignment="1">
      <alignment vertical="center"/>
    </xf>
    <xf numFmtId="9" fontId="8" fillId="2" borderId="0" xfId="1" applyNumberFormat="1" applyFont="1" applyFill="1" applyAlignment="1">
      <alignment vertical="center"/>
    </xf>
    <xf numFmtId="9" fontId="8" fillId="2" borderId="0" xfId="1" applyFont="1" applyFill="1" applyAlignment="1">
      <alignment vertical="center"/>
    </xf>
    <xf numFmtId="9" fontId="8" fillId="0" borderId="0" xfId="0" applyNumberFormat="1" applyFont="1" applyAlignment="1">
      <alignment vertical="center"/>
    </xf>
    <xf numFmtId="0" fontId="14" fillId="0" borderId="0" xfId="5" applyFont="1"/>
    <xf numFmtId="0" fontId="16" fillId="3" borderId="0" xfId="0" applyFont="1" applyFill="1" applyBorder="1" applyAlignment="1">
      <alignment horizontal="center" vertical="center" wrapText="1"/>
    </xf>
    <xf numFmtId="0" fontId="13" fillId="2" borderId="0" xfId="0" applyFont="1" applyFill="1" applyBorder="1" applyAlignment="1">
      <alignment horizontal="left" vertical="center"/>
    </xf>
    <xf numFmtId="9" fontId="13" fillId="2" borderId="0" xfId="1" applyFont="1" applyFill="1" applyBorder="1" applyAlignment="1">
      <alignment horizontal="center" vertical="center"/>
    </xf>
    <xf numFmtId="0" fontId="8" fillId="2" borderId="0" xfId="0" applyFont="1" applyFill="1" applyBorder="1"/>
    <xf numFmtId="0" fontId="8" fillId="2" borderId="0" xfId="0" applyFont="1" applyFill="1" applyBorder="1" applyAlignment="1">
      <alignment horizontal="left"/>
    </xf>
    <xf numFmtId="0" fontId="8" fillId="2" borderId="0" xfId="1" applyNumberFormat="1" applyFont="1" applyFill="1" applyBorder="1" applyAlignment="1">
      <alignment horizontal="center" vertical="center"/>
    </xf>
    <xf numFmtId="0" fontId="13" fillId="2" borderId="0" xfId="1" applyNumberFormat="1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vertical="center"/>
    </xf>
    <xf numFmtId="0" fontId="12" fillId="2" borderId="0" xfId="0" applyFont="1" applyFill="1" applyBorder="1"/>
    <xf numFmtId="3" fontId="12" fillId="2" borderId="0" xfId="0" applyNumberFormat="1" applyFont="1" applyFill="1" applyBorder="1" applyAlignment="1">
      <alignment horizontal="left" vertical="center"/>
    </xf>
    <xf numFmtId="9" fontId="12" fillId="2" borderId="0" xfId="1" applyFont="1" applyFill="1" applyBorder="1" applyAlignment="1">
      <alignment horizontal="center" vertical="center"/>
    </xf>
    <xf numFmtId="0" fontId="13" fillId="0" borderId="0" xfId="0" applyFont="1" applyFill="1" applyAlignment="1">
      <alignment vertical="center"/>
    </xf>
    <xf numFmtId="0" fontId="13" fillId="0" borderId="0" xfId="0" applyFont="1" applyFill="1" applyAlignment="1">
      <alignment vertical="center" wrapText="1"/>
    </xf>
    <xf numFmtId="3" fontId="12" fillId="2" borderId="0" xfId="0" applyNumberFormat="1" applyFont="1" applyFill="1" applyBorder="1" applyAlignment="1">
      <alignment horizontal="center"/>
    </xf>
    <xf numFmtId="0" fontId="12" fillId="2" borderId="0" xfId="0" applyFont="1" applyFill="1" applyBorder="1" applyAlignment="1">
      <alignment horizontal="center"/>
    </xf>
    <xf numFmtId="0" fontId="12" fillId="0" borderId="0" xfId="0" applyFont="1" applyFill="1" applyBorder="1"/>
    <xf numFmtId="0" fontId="8" fillId="2" borderId="1" xfId="0" applyFont="1" applyFill="1" applyBorder="1" applyAlignment="1">
      <alignment horizontal="left" vertical="center" wrapText="1"/>
    </xf>
    <xf numFmtId="0" fontId="14" fillId="0" borderId="0" xfId="3" applyFont="1"/>
    <xf numFmtId="0" fontId="13" fillId="0" borderId="0" xfId="0" applyFont="1" applyFill="1" applyBorder="1" applyAlignment="1">
      <alignment vertical="center"/>
    </xf>
    <xf numFmtId="0" fontId="13" fillId="0" borderId="0" xfId="0" applyFont="1" applyFill="1" applyBorder="1" applyAlignment="1">
      <alignment vertical="center" wrapText="1"/>
    </xf>
    <xf numFmtId="0" fontId="8" fillId="2" borderId="0" xfId="0" applyFont="1" applyFill="1" applyBorder="1" applyAlignment="1">
      <alignment horizontal="left" vertical="center"/>
    </xf>
    <xf numFmtId="9" fontId="12" fillId="0" borderId="0" xfId="1" applyFont="1"/>
    <xf numFmtId="9" fontId="12" fillId="0" borderId="0" xfId="0" applyNumberFormat="1" applyFont="1"/>
    <xf numFmtId="0" fontId="13" fillId="0" borderId="0" xfId="0" applyFont="1" applyFill="1" applyBorder="1" applyAlignment="1">
      <alignment vertical="center" wrapText="1"/>
    </xf>
    <xf numFmtId="0" fontId="13" fillId="2" borderId="0" xfId="0" applyFont="1" applyFill="1" applyBorder="1" applyAlignment="1">
      <alignment horizontal="left"/>
    </xf>
    <xf numFmtId="3" fontId="12" fillId="2" borderId="0" xfId="0" applyNumberFormat="1" applyFont="1" applyFill="1" applyBorder="1" applyAlignment="1">
      <alignment horizontal="left"/>
    </xf>
    <xf numFmtId="9" fontId="12" fillId="2" borderId="0" xfId="1" applyFont="1" applyFill="1" applyBorder="1" applyAlignment="1">
      <alignment horizontal="center"/>
    </xf>
    <xf numFmtId="0" fontId="8" fillId="2" borderId="0" xfId="0" applyFont="1" applyFill="1" applyAlignment="1">
      <alignment horizontal="center" vertical="center" wrapText="1"/>
    </xf>
    <xf numFmtId="0" fontId="4" fillId="2" borderId="0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vertical="center"/>
    </xf>
    <xf numFmtId="0" fontId="8" fillId="2" borderId="1" xfId="0" applyFont="1" applyFill="1" applyBorder="1" applyAlignment="1">
      <alignment horizontal="center" vertical="center"/>
    </xf>
    <xf numFmtId="0" fontId="14" fillId="0" borderId="0" xfId="6" applyFont="1" applyAlignment="1"/>
    <xf numFmtId="0" fontId="4" fillId="5" borderId="1" xfId="0" applyFont="1" applyFill="1" applyBorder="1" applyAlignment="1">
      <alignment horizontal="center" vertical="center"/>
    </xf>
    <xf numFmtId="3" fontId="8" fillId="2" borderId="0" xfId="0" applyNumberFormat="1" applyFont="1" applyFill="1" applyBorder="1" applyAlignment="1">
      <alignment horizontal="center" vertical="center"/>
    </xf>
    <xf numFmtId="3" fontId="8" fillId="2" borderId="1" xfId="0" applyNumberFormat="1" applyFont="1" applyFill="1" applyBorder="1" applyAlignment="1">
      <alignment horizontal="center" vertical="center"/>
    </xf>
    <xf numFmtId="0" fontId="8" fillId="0" borderId="0" xfId="0" applyFont="1" applyFill="1" applyAlignment="1"/>
    <xf numFmtId="0" fontId="7" fillId="0" borderId="0" xfId="0" applyFont="1" applyFill="1" applyAlignment="1"/>
    <xf numFmtId="0" fontId="8" fillId="0" borderId="0" xfId="0" applyFont="1" applyFill="1"/>
    <xf numFmtId="0" fontId="7" fillId="0" borderId="0" xfId="0" applyFont="1" applyFill="1"/>
    <xf numFmtId="0" fontId="13" fillId="0" borderId="0" xfId="0" applyFont="1" applyFill="1" applyAlignment="1">
      <alignment vertical="center" wrapText="1"/>
    </xf>
    <xf numFmtId="164" fontId="8" fillId="2" borderId="8" xfId="1" applyNumberFormat="1" applyFont="1" applyFill="1" applyBorder="1" applyAlignment="1">
      <alignment horizontal="center" vertical="center" wrapText="1" readingOrder="1"/>
    </xf>
    <xf numFmtId="0" fontId="11" fillId="4" borderId="9" xfId="0" applyFont="1" applyFill="1" applyBorder="1" applyAlignment="1">
      <alignment horizontal="center" vertical="center" wrapText="1" readingOrder="1"/>
    </xf>
    <xf numFmtId="0" fontId="8" fillId="3" borderId="9" xfId="0" applyFont="1" applyFill="1" applyBorder="1" applyAlignment="1">
      <alignment horizontal="center" vertical="center" wrapText="1"/>
    </xf>
    <xf numFmtId="164" fontId="8" fillId="2" borderId="9" xfId="1" applyNumberFormat="1" applyFont="1" applyFill="1" applyBorder="1" applyAlignment="1">
      <alignment horizontal="center" vertical="center"/>
    </xf>
    <xf numFmtId="164" fontId="8" fillId="2" borderId="9" xfId="1" applyNumberFormat="1" applyFont="1" applyFill="1" applyBorder="1" applyAlignment="1">
      <alignment horizontal="center" vertical="center" wrapText="1" readingOrder="1"/>
    </xf>
    <xf numFmtId="164" fontId="4" fillId="5" borderId="2" xfId="1" applyNumberFormat="1" applyFont="1" applyFill="1" applyBorder="1" applyAlignment="1">
      <alignment horizontal="center" vertical="center"/>
    </xf>
    <xf numFmtId="0" fontId="4" fillId="5" borderId="2" xfId="0" applyFont="1" applyFill="1" applyBorder="1" applyAlignment="1">
      <alignment vertical="center" wrapText="1" readingOrder="1"/>
    </xf>
    <xf numFmtId="0" fontId="8" fillId="3" borderId="1" xfId="0" applyFont="1" applyFill="1" applyBorder="1" applyAlignment="1">
      <alignment vertical="center" wrapText="1"/>
    </xf>
    <xf numFmtId="164" fontId="8" fillId="2" borderId="0" xfId="1" applyNumberFormat="1" applyFont="1" applyFill="1" applyAlignment="1">
      <alignment vertical="center"/>
    </xf>
    <xf numFmtId="0" fontId="3" fillId="0" borderId="0" xfId="8" applyAlignment="1"/>
    <xf numFmtId="0" fontId="3" fillId="0" borderId="0" xfId="9" applyAlignment="1"/>
    <xf numFmtId="0" fontId="3" fillId="0" borderId="0" xfId="10" applyAlignment="1"/>
    <xf numFmtId="0" fontId="2" fillId="0" borderId="0" xfId="11" applyAlignment="1"/>
    <xf numFmtId="0" fontId="13" fillId="0" borderId="0" xfId="0" applyFont="1" applyFill="1" applyBorder="1" applyAlignment="1">
      <alignment vertical="center" wrapText="1"/>
    </xf>
    <xf numFmtId="0" fontId="2" fillId="0" borderId="0" xfId="12"/>
    <xf numFmtId="0" fontId="2" fillId="0" borderId="0" xfId="12" applyAlignment="1"/>
    <xf numFmtId="0" fontId="18" fillId="2" borderId="0" xfId="0" applyFont="1" applyFill="1"/>
    <xf numFmtId="0" fontId="16" fillId="3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left" vertical="center"/>
    </xf>
    <xf numFmtId="0" fontId="12" fillId="2" borderId="14" xfId="0" applyFont="1" applyFill="1" applyBorder="1"/>
    <xf numFmtId="3" fontId="16" fillId="3" borderId="2" xfId="0" applyNumberFormat="1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9" fillId="10" borderId="11" xfId="0" applyFont="1" applyFill="1" applyBorder="1" applyAlignment="1">
      <alignment horizontal="center" vertical="center"/>
    </xf>
    <xf numFmtId="0" fontId="19" fillId="6" borderId="12" xfId="0" applyFont="1" applyFill="1" applyBorder="1" applyAlignment="1">
      <alignment horizontal="center" vertical="center"/>
    </xf>
    <xf numFmtId="0" fontId="19" fillId="7" borderId="12" xfId="0" applyFont="1" applyFill="1" applyBorder="1" applyAlignment="1">
      <alignment horizontal="center" vertical="center"/>
    </xf>
    <xf numFmtId="0" fontId="19" fillId="8" borderId="12" xfId="0" applyFont="1" applyFill="1" applyBorder="1" applyAlignment="1">
      <alignment horizontal="center" vertical="center"/>
    </xf>
    <xf numFmtId="0" fontId="19" fillId="9" borderId="12" xfId="0" applyFont="1" applyFill="1" applyBorder="1" applyAlignment="1">
      <alignment horizontal="center" vertical="center"/>
    </xf>
    <xf numFmtId="0" fontId="9" fillId="10" borderId="13" xfId="0" applyFont="1" applyFill="1" applyBorder="1" applyAlignment="1">
      <alignment horizontal="center" vertical="center"/>
    </xf>
    <xf numFmtId="3" fontId="8" fillId="0" borderId="1" xfId="0" applyNumberFormat="1" applyFont="1" applyFill="1" applyBorder="1" applyAlignment="1">
      <alignment horizontal="center" vertical="center" wrapText="1"/>
    </xf>
    <xf numFmtId="3" fontId="8" fillId="0" borderId="1" xfId="0" applyNumberFormat="1" applyFont="1" applyFill="1" applyBorder="1" applyAlignment="1">
      <alignment horizontal="center" vertical="center" wrapText="1" readingOrder="1"/>
    </xf>
    <xf numFmtId="164" fontId="8" fillId="0" borderId="8" xfId="1" applyNumberFormat="1" applyFont="1" applyFill="1" applyBorder="1" applyAlignment="1">
      <alignment horizontal="center" vertical="center"/>
    </xf>
    <xf numFmtId="164" fontId="8" fillId="0" borderId="1" xfId="1" applyNumberFormat="1" applyFont="1" applyFill="1" applyBorder="1" applyAlignment="1">
      <alignment horizontal="center" vertical="center" wrapText="1" readingOrder="1"/>
    </xf>
    <xf numFmtId="0" fontId="8" fillId="0" borderId="1" xfId="0" applyFont="1" applyFill="1" applyBorder="1" applyAlignment="1">
      <alignment vertical="center" wrapText="1" readingOrder="1"/>
    </xf>
    <xf numFmtId="0" fontId="8" fillId="0" borderId="1" xfId="0" applyFont="1" applyFill="1" applyBorder="1" applyAlignment="1">
      <alignment vertical="center" wrapText="1" readingOrder="1"/>
    </xf>
    <xf numFmtId="3" fontId="12" fillId="2" borderId="0" xfId="0" applyNumberFormat="1" applyFont="1" applyFill="1"/>
    <xf numFmtId="164" fontId="8" fillId="0" borderId="1" xfId="0" applyNumberFormat="1" applyFont="1" applyBorder="1" applyAlignment="1">
      <alignment horizontal="center" vertical="center"/>
    </xf>
    <xf numFmtId="164" fontId="8" fillId="0" borderId="1" xfId="0" applyNumberFormat="1" applyFont="1" applyBorder="1" applyAlignment="1">
      <alignment horizontal="center" vertical="center" wrapText="1"/>
    </xf>
    <xf numFmtId="0" fontId="21" fillId="2" borderId="0" xfId="0" applyFont="1" applyFill="1"/>
    <xf numFmtId="0" fontId="22" fillId="2" borderId="0" xfId="0" applyFont="1" applyFill="1"/>
    <xf numFmtId="0" fontId="24" fillId="2" borderId="0" xfId="0" applyFont="1" applyFill="1" applyBorder="1" applyAlignment="1">
      <alignment horizontal="left" vertical="center"/>
    </xf>
    <xf numFmtId="164" fontId="24" fillId="2" borderId="0" xfId="1" applyNumberFormat="1" applyFont="1" applyFill="1" applyAlignment="1">
      <alignment vertical="center"/>
    </xf>
    <xf numFmtId="9" fontId="24" fillId="2" borderId="0" xfId="1" applyFont="1" applyFill="1" applyAlignment="1">
      <alignment vertical="center"/>
    </xf>
    <xf numFmtId="9" fontId="23" fillId="0" borderId="0" xfId="1" applyFont="1"/>
    <xf numFmtId="0" fontId="9" fillId="4" borderId="1" xfId="0" applyFont="1" applyFill="1" applyBorder="1" applyAlignment="1">
      <alignment horizontal="center" vertical="center" wrapText="1" readingOrder="1"/>
    </xf>
    <xf numFmtId="0" fontId="9" fillId="4" borderId="1" xfId="0" applyFont="1" applyFill="1" applyBorder="1" applyAlignment="1">
      <alignment horizontal="center" vertical="center" readingOrder="1"/>
    </xf>
    <xf numFmtId="0" fontId="5" fillId="5" borderId="1" xfId="0" applyFont="1" applyFill="1" applyBorder="1" applyAlignment="1">
      <alignment horizontal="center" vertical="center" textRotation="90"/>
    </xf>
    <xf numFmtId="0" fontId="4" fillId="5" borderId="1" xfId="0" applyFont="1" applyFill="1" applyBorder="1" applyAlignment="1">
      <alignment vertical="center" wrapText="1"/>
    </xf>
    <xf numFmtId="0" fontId="9" fillId="4" borderId="9" xfId="0" applyFont="1" applyFill="1" applyBorder="1" applyAlignment="1">
      <alignment horizontal="center" vertical="center" wrapText="1" readingOrder="1"/>
    </xf>
    <xf numFmtId="0" fontId="9" fillId="4" borderId="3" xfId="0" applyFont="1" applyFill="1" applyBorder="1" applyAlignment="1">
      <alignment horizontal="center" vertical="center" wrapText="1" readingOrder="1"/>
    </xf>
    <xf numFmtId="0" fontId="9" fillId="4" borderId="4" xfId="0" applyFont="1" applyFill="1" applyBorder="1" applyAlignment="1">
      <alignment horizontal="center" vertical="center" wrapText="1" readingOrder="1"/>
    </xf>
    <xf numFmtId="0" fontId="9" fillId="4" borderId="5" xfId="0" applyFont="1" applyFill="1" applyBorder="1" applyAlignment="1">
      <alignment horizontal="center" vertical="center" wrapText="1" readingOrder="1"/>
    </xf>
    <xf numFmtId="0" fontId="9" fillId="4" borderId="6" xfId="0" applyFont="1" applyFill="1" applyBorder="1" applyAlignment="1">
      <alignment horizontal="center" vertical="center" wrapText="1" readingOrder="1"/>
    </xf>
    <xf numFmtId="0" fontId="13" fillId="0" borderId="0" xfId="0" applyFont="1" applyBorder="1" applyAlignment="1">
      <alignment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13" fillId="0" borderId="0" xfId="2" applyFont="1" applyAlignment="1">
      <alignment vertical="center" wrapText="1"/>
    </xf>
    <xf numFmtId="0" fontId="9" fillId="4" borderId="1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vertical="center" wrapText="1"/>
    </xf>
    <xf numFmtId="0" fontId="13" fillId="0" borderId="0" xfId="0" applyFont="1" applyFill="1" applyAlignment="1">
      <alignment vertical="center" wrapText="1"/>
    </xf>
    <xf numFmtId="0" fontId="8" fillId="0" borderId="1" xfId="0" applyFont="1" applyFill="1" applyBorder="1" applyAlignment="1">
      <alignment vertical="center" wrapText="1" readingOrder="1"/>
    </xf>
    <xf numFmtId="0" fontId="4" fillId="4" borderId="1" xfId="0" applyFont="1" applyFill="1" applyBorder="1" applyAlignment="1">
      <alignment horizontal="center" vertical="center" readingOrder="1"/>
    </xf>
    <xf numFmtId="0" fontId="13" fillId="0" borderId="10" xfId="2" applyFont="1" applyBorder="1" applyAlignment="1">
      <alignment vertical="center" wrapText="1"/>
    </xf>
  </cellXfs>
  <cellStyles count="13">
    <cellStyle name="Normal" xfId="0" builtinId="0"/>
    <cellStyle name="Normal 3" xfId="2"/>
    <cellStyle name="Normal_C12" xfId="5"/>
    <cellStyle name="Normal_C5 2" xfId="6"/>
    <cellStyle name="Normal_C8" xfId="3"/>
    <cellStyle name="Normal_C9" xfId="4"/>
    <cellStyle name="Normal_T1" xfId="7"/>
    <cellStyle name="Normal_T10" xfId="11"/>
    <cellStyle name="Normal_T11" xfId="10"/>
    <cellStyle name="Normal_T17-T18" xfId="12"/>
    <cellStyle name="Normal_T7" xfId="8"/>
    <cellStyle name="Normal_T8" xfId="9"/>
    <cellStyle name="Porcentaje" xfId="1" builtinId="5"/>
  </cellStyles>
  <dxfs count="0"/>
  <tableStyles count="0" defaultTableStyle="TableStyleMedium2" defaultPivotStyle="PivotStyleLight16"/>
  <colors>
    <mruColors>
      <color rgb="FF4B4B4B"/>
      <color rgb="FFE6E6E6"/>
      <color rgb="FFE10000"/>
      <color rgb="FFFAE0DA"/>
      <color rgb="FFD9D9D9"/>
      <color rgb="FFD3D3D3"/>
      <color rgb="FF007635"/>
      <color rgb="FF00A84C"/>
      <color rgb="FFEAB92E"/>
      <color rgb="FFC8041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6145503773030271E-2"/>
          <c:y val="8.990878651979553E-2"/>
          <c:w val="0.92275011316385702"/>
          <c:h val="0.8134944932912083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'T7'!$C$4</c:f>
              <c:strCache>
                <c:ptCount val="1"/>
                <c:pt idx="0">
                  <c:v>Nivel 1</c:v>
                </c:pt>
              </c:strCache>
            </c:strRef>
          </c:tx>
          <c:spPr>
            <a:solidFill>
              <a:srgbClr val="E10000"/>
            </a:solidFill>
            <a:ln>
              <a:solidFill>
                <a:schemeClr val="bg1"/>
              </a:solidFill>
            </a:ln>
            <a:effectLst/>
          </c:spPr>
          <c:invertIfNegative val="0"/>
          <c:dLbls>
            <c:dLbl>
              <c:idx val="4"/>
              <c:layout>
                <c:manualLayout>
                  <c:x val="-1.8931184671600674E-3"/>
                  <c:y val="-1.1164008466549525E-1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9D6B-4C29-B15D-EDB73CDE93C4}"/>
                </c:ex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0"/>
                  <c:y val="3.045004500018348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9D6B-4C29-B15D-EDB73CDE93C4}"/>
                </c:ex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9D6B-4C29-B15D-EDB73CDE93C4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'T7'!$J$5:$J$15</c:f>
              <c:strCache>
                <c:ptCount val="11"/>
                <c:pt idx="0">
                  <c:v>S1</c:v>
                </c:pt>
                <c:pt idx="1">
                  <c:v>S2</c:v>
                </c:pt>
                <c:pt idx="2">
                  <c:v>S3</c:v>
                </c:pt>
                <c:pt idx="3">
                  <c:v>S4</c:v>
                </c:pt>
                <c:pt idx="4">
                  <c:v>S5</c:v>
                </c:pt>
                <c:pt idx="5">
                  <c:v>S6</c:v>
                </c:pt>
                <c:pt idx="6">
                  <c:v>S7</c:v>
                </c:pt>
                <c:pt idx="7">
                  <c:v>S8</c:v>
                </c:pt>
                <c:pt idx="8">
                  <c:v>S9</c:v>
                </c:pt>
                <c:pt idx="9">
                  <c:v>S10</c:v>
                </c:pt>
                <c:pt idx="10">
                  <c:v>S11</c:v>
                </c:pt>
              </c:strCache>
            </c:strRef>
          </c:cat>
          <c:val>
            <c:numRef>
              <c:f>'T7'!$K$5:$K$15</c:f>
              <c:numCache>
                <c:formatCode>0.0%</c:formatCode>
                <c:ptCount val="11"/>
                <c:pt idx="0">
                  <c:v>0.35531528557279629</c:v>
                </c:pt>
                <c:pt idx="1">
                  <c:v>0.45095814422592034</c:v>
                </c:pt>
                <c:pt idx="2">
                  <c:v>0.14113568834598877</c:v>
                </c:pt>
                <c:pt idx="3">
                  <c:v>9.8052162429844839E-2</c:v>
                </c:pt>
                <c:pt idx="4">
                  <c:v>5.9755694948827993E-2</c:v>
                </c:pt>
                <c:pt idx="5">
                  <c:v>7.8656322218553981E-2</c:v>
                </c:pt>
                <c:pt idx="6">
                  <c:v>0.10812149224166391</c:v>
                </c:pt>
                <c:pt idx="7">
                  <c:v>7.700561241333774E-2</c:v>
                </c:pt>
                <c:pt idx="8">
                  <c:v>3.6893364146583028E-2</c:v>
                </c:pt>
                <c:pt idx="9">
                  <c:v>6.6618090975330488E-3</c:v>
                </c:pt>
                <c:pt idx="10">
                  <c:v>0.12085332244564663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3A5-4081-A94D-A0C9F19D9F20}"/>
            </c:ext>
          </c:extLst>
        </c:ser>
        <c:ser>
          <c:idx val="1"/>
          <c:order val="1"/>
          <c:tx>
            <c:strRef>
              <c:f>'T7'!$D$4</c:f>
              <c:strCache>
                <c:ptCount val="1"/>
                <c:pt idx="0">
                  <c:v>Nivel 2</c:v>
                </c:pt>
              </c:strCache>
            </c:strRef>
          </c:tx>
          <c:spPr>
            <a:solidFill>
              <a:srgbClr val="EAB92E"/>
            </a:solidFill>
            <a:ln>
              <a:solidFill>
                <a:schemeClr val="bg1"/>
              </a:solidFill>
            </a:ln>
            <a:effectLst/>
          </c:spPr>
          <c:invertIfNegative val="0"/>
          <c:dLbls>
            <c:dLbl>
              <c:idx val="8"/>
              <c:layout>
                <c:manualLayout>
                  <c:x val="1.9086068852918244E-3"/>
                  <c:y val="1.1164008466549525E-1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9D6B-4C29-B15D-EDB73CDE93C4}"/>
                </c:ex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0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9D6B-4C29-B15D-EDB73CDE93C4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'T7'!$J$5:$J$15</c:f>
              <c:strCache>
                <c:ptCount val="11"/>
                <c:pt idx="0">
                  <c:v>S1</c:v>
                </c:pt>
                <c:pt idx="1">
                  <c:v>S2</c:v>
                </c:pt>
                <c:pt idx="2">
                  <c:v>S3</c:v>
                </c:pt>
                <c:pt idx="3">
                  <c:v>S4</c:v>
                </c:pt>
                <c:pt idx="4">
                  <c:v>S5</c:v>
                </c:pt>
                <c:pt idx="5">
                  <c:v>S6</c:v>
                </c:pt>
                <c:pt idx="6">
                  <c:v>S7</c:v>
                </c:pt>
                <c:pt idx="7">
                  <c:v>S8</c:v>
                </c:pt>
                <c:pt idx="8">
                  <c:v>S9</c:v>
                </c:pt>
                <c:pt idx="9">
                  <c:v>S10</c:v>
                </c:pt>
                <c:pt idx="10">
                  <c:v>S11</c:v>
                </c:pt>
              </c:strCache>
            </c:strRef>
          </c:cat>
          <c:val>
            <c:numRef>
              <c:f>'T7'!$L$5:$L$15</c:f>
              <c:numCache>
                <c:formatCode>0.0%</c:formatCode>
                <c:ptCount val="11"/>
                <c:pt idx="0">
                  <c:v>0.21434466820732914</c:v>
                </c:pt>
                <c:pt idx="1">
                  <c:v>0.13792233988905697</c:v>
                </c:pt>
                <c:pt idx="2">
                  <c:v>0.35011554968636516</c:v>
                </c:pt>
                <c:pt idx="3">
                  <c:v>0.27806206668867611</c:v>
                </c:pt>
                <c:pt idx="4">
                  <c:v>0.17084846483988114</c:v>
                </c:pt>
                <c:pt idx="5">
                  <c:v>0.29415648728953447</c:v>
                </c:pt>
                <c:pt idx="6">
                  <c:v>0.1216573126444371</c:v>
                </c:pt>
                <c:pt idx="7">
                  <c:v>0.2159953780125454</c:v>
                </c:pt>
                <c:pt idx="8">
                  <c:v>0.13098382304390888</c:v>
                </c:pt>
                <c:pt idx="9">
                  <c:v>0.23462058915374207</c:v>
                </c:pt>
                <c:pt idx="10">
                  <c:v>0.15239358987445137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13A5-4081-A94D-A0C9F19D9F20}"/>
            </c:ext>
          </c:extLst>
        </c:ser>
        <c:ser>
          <c:idx val="2"/>
          <c:order val="2"/>
          <c:tx>
            <c:strRef>
              <c:f>'T7'!$E$4</c:f>
              <c:strCache>
                <c:ptCount val="1"/>
                <c:pt idx="0">
                  <c:v>Nivel 3</c:v>
                </c:pt>
              </c:strCache>
            </c:strRef>
          </c:tx>
          <c:spPr>
            <a:solidFill>
              <a:srgbClr val="00A84C"/>
            </a:solidFill>
            <a:ln>
              <a:solidFill>
                <a:schemeClr val="bg1"/>
              </a:solidFill>
            </a:ln>
            <a:effectLst/>
          </c:spPr>
          <c:invertIfNegative val="0"/>
          <c:dLbls>
            <c:dLbl>
              <c:idx val="10"/>
              <c:layout>
                <c:manualLayout>
                  <c:x val="-1.3996288805817412E-16"/>
                  <c:y val="-3.044764754762291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9D6B-4C29-B15D-EDB73CDE93C4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'T7'!$J$5:$J$15</c:f>
              <c:strCache>
                <c:ptCount val="11"/>
                <c:pt idx="0">
                  <c:v>S1</c:v>
                </c:pt>
                <c:pt idx="1">
                  <c:v>S2</c:v>
                </c:pt>
                <c:pt idx="2">
                  <c:v>S3</c:v>
                </c:pt>
                <c:pt idx="3">
                  <c:v>S4</c:v>
                </c:pt>
                <c:pt idx="4">
                  <c:v>S5</c:v>
                </c:pt>
                <c:pt idx="5">
                  <c:v>S6</c:v>
                </c:pt>
                <c:pt idx="6">
                  <c:v>S7</c:v>
                </c:pt>
                <c:pt idx="7">
                  <c:v>S8</c:v>
                </c:pt>
                <c:pt idx="8">
                  <c:v>S9</c:v>
                </c:pt>
                <c:pt idx="9">
                  <c:v>S10</c:v>
                </c:pt>
                <c:pt idx="10">
                  <c:v>S11</c:v>
                </c:pt>
              </c:strCache>
            </c:strRef>
          </c:cat>
          <c:val>
            <c:numRef>
              <c:f>'T7'!$M$5:$M$15</c:f>
              <c:numCache>
                <c:formatCode>0.0%</c:formatCode>
                <c:ptCount val="11"/>
                <c:pt idx="0">
                  <c:v>9.5080884780455593E-2</c:v>
                </c:pt>
                <c:pt idx="1">
                  <c:v>0.1380484114977307</c:v>
                </c:pt>
                <c:pt idx="2">
                  <c:v>3.2271376691977549E-2</c:v>
                </c:pt>
                <c:pt idx="3">
                  <c:v>8.8478045559590629E-2</c:v>
                </c:pt>
                <c:pt idx="4">
                  <c:v>0.15516672169032683</c:v>
                </c:pt>
                <c:pt idx="5">
                  <c:v>0.15524925718058766</c:v>
                </c:pt>
                <c:pt idx="6">
                  <c:v>5.802244965335094E-2</c:v>
                </c:pt>
                <c:pt idx="7">
                  <c:v>0.11001980851766259</c:v>
                </c:pt>
                <c:pt idx="8">
                  <c:v>0.16845493562231759</c:v>
                </c:pt>
                <c:pt idx="9">
                  <c:v>0.12480482981159571</c:v>
                </c:pt>
                <c:pt idx="10">
                  <c:v>2.082270082678371E-2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13A5-4081-A94D-A0C9F19D9F20}"/>
            </c:ext>
          </c:extLst>
        </c:ser>
        <c:ser>
          <c:idx val="3"/>
          <c:order val="3"/>
          <c:tx>
            <c:strRef>
              <c:f>'T7'!$F$4</c:f>
              <c:strCache>
                <c:ptCount val="1"/>
                <c:pt idx="0">
                  <c:v>Nivel 4</c:v>
                </c:pt>
              </c:strCache>
            </c:strRef>
          </c:tx>
          <c:spPr>
            <a:solidFill>
              <a:srgbClr val="007635"/>
            </a:solidFill>
            <a:ln w="9525">
              <a:solidFill>
                <a:schemeClr val="bg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'T7'!$J$5:$J$15</c:f>
              <c:strCache>
                <c:ptCount val="11"/>
                <c:pt idx="0">
                  <c:v>S1</c:v>
                </c:pt>
                <c:pt idx="1">
                  <c:v>S2</c:v>
                </c:pt>
                <c:pt idx="2">
                  <c:v>S3</c:v>
                </c:pt>
                <c:pt idx="3">
                  <c:v>S4</c:v>
                </c:pt>
                <c:pt idx="4">
                  <c:v>S5</c:v>
                </c:pt>
                <c:pt idx="5">
                  <c:v>S6</c:v>
                </c:pt>
                <c:pt idx="6">
                  <c:v>S7</c:v>
                </c:pt>
                <c:pt idx="7">
                  <c:v>S8</c:v>
                </c:pt>
                <c:pt idx="8">
                  <c:v>S9</c:v>
                </c:pt>
                <c:pt idx="9">
                  <c:v>S10</c:v>
                </c:pt>
                <c:pt idx="10">
                  <c:v>S11</c:v>
                </c:pt>
              </c:strCache>
            </c:strRef>
          </c:cat>
          <c:val>
            <c:numRef>
              <c:f>'T7'!$N$5:$N$15</c:f>
              <c:numCache>
                <c:formatCode>0.0%</c:formatCode>
                <c:ptCount val="11"/>
                <c:pt idx="0">
                  <c:v>0.33525916143941897</c:v>
                </c:pt>
                <c:pt idx="1">
                  <c:v>0.27307110438729199</c:v>
                </c:pt>
                <c:pt idx="2">
                  <c:v>0.47647738527566852</c:v>
                </c:pt>
                <c:pt idx="3">
                  <c:v>0.53540772532188841</c:v>
                </c:pt>
                <c:pt idx="4">
                  <c:v>0.61422911852096407</c:v>
                </c:pt>
                <c:pt idx="5">
                  <c:v>0.47193793331132389</c:v>
                </c:pt>
                <c:pt idx="6">
                  <c:v>0.71219874546054807</c:v>
                </c:pt>
                <c:pt idx="7">
                  <c:v>0.5969792010564543</c:v>
                </c:pt>
                <c:pt idx="8">
                  <c:v>0.66366787718719045</c:v>
                </c:pt>
                <c:pt idx="9">
                  <c:v>0.63391277193712914</c:v>
                </c:pt>
                <c:pt idx="10">
                  <c:v>0.70593038685311826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13A5-4081-A94D-A0C9F19D9F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-1835137008"/>
        <c:axId val="-1835136464"/>
      </c:barChart>
      <c:catAx>
        <c:axId val="-18351370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high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-1835136464"/>
        <c:crosses val="autoZero"/>
        <c:auto val="1"/>
        <c:lblAlgn val="ctr"/>
        <c:lblOffset val="100"/>
        <c:noMultiLvlLbl val="0"/>
      </c:catAx>
      <c:valAx>
        <c:axId val="-1835136464"/>
        <c:scaling>
          <c:orientation val="minMax"/>
          <c:max val="1"/>
        </c:scaling>
        <c:delete val="0"/>
        <c:axPos val="r"/>
        <c:majorGridlines>
          <c:spPr>
            <a:ln w="9525" cap="flat" cmpd="sng" algn="ctr">
              <a:solidFill>
                <a:schemeClr val="accent3">
                  <a:lumMod val="20000"/>
                  <a:lumOff val="80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low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bg1">
                    <a:lumMod val="6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-1835137008"/>
        <c:crosses val="max"/>
        <c:crossBetween val="between"/>
        <c:majorUnit val="0.25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rgbClr val="E10000"/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rgbClr val="EAB92E"/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rgbClr val="00A84C"/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rgbClr val="007635"/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</c:legendEntry>
      <c:layout>
        <c:manualLayout>
          <c:xMode val="edge"/>
          <c:yMode val="edge"/>
          <c:x val="0.30316792674796833"/>
          <c:y val="0.93705752016137733"/>
          <c:w val="0.32634036802749838"/>
          <c:h val="5.138076485449621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4779368183748851E-2"/>
          <c:y val="8.1065912903175233E-2"/>
          <c:w val="0.91430771157076685"/>
          <c:h val="0.8163572144355034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'T8'!$C$4</c:f>
              <c:strCache>
                <c:ptCount val="1"/>
                <c:pt idx="0">
                  <c:v>Nivel 1</c:v>
                </c:pt>
              </c:strCache>
            </c:strRef>
          </c:tx>
          <c:spPr>
            <a:solidFill>
              <a:srgbClr val="E10000"/>
            </a:solidFill>
            <a:ln>
              <a:solidFill>
                <a:schemeClr val="bg1"/>
              </a:solidFill>
            </a:ln>
            <a:effectLst/>
          </c:spPr>
          <c:invertIfNegative val="0"/>
          <c:dLbls>
            <c:dLbl>
              <c:idx val="9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6C24-4A29-B18E-E73FF94DAC7F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'T8'!$J$5:$J$15</c:f>
              <c:strCache>
                <c:ptCount val="11"/>
                <c:pt idx="0">
                  <c:v>S1</c:v>
                </c:pt>
                <c:pt idx="1">
                  <c:v>S2</c:v>
                </c:pt>
                <c:pt idx="2">
                  <c:v>S3</c:v>
                </c:pt>
                <c:pt idx="3">
                  <c:v>S4</c:v>
                </c:pt>
                <c:pt idx="4">
                  <c:v>S5</c:v>
                </c:pt>
                <c:pt idx="5">
                  <c:v>S6</c:v>
                </c:pt>
                <c:pt idx="6">
                  <c:v>S7</c:v>
                </c:pt>
                <c:pt idx="7">
                  <c:v>S8</c:v>
                </c:pt>
                <c:pt idx="8">
                  <c:v>S9</c:v>
                </c:pt>
                <c:pt idx="9">
                  <c:v>S10</c:v>
                </c:pt>
                <c:pt idx="10">
                  <c:v>S11</c:v>
                </c:pt>
              </c:strCache>
            </c:strRef>
          </c:cat>
          <c:val>
            <c:numRef>
              <c:f>'T8'!$K$5:$K$15</c:f>
              <c:numCache>
                <c:formatCode>0.0%</c:formatCode>
                <c:ptCount val="11"/>
                <c:pt idx="0">
                  <c:v>0.232421875</c:v>
                </c:pt>
                <c:pt idx="1">
                  <c:v>0.32208588957055212</c:v>
                </c:pt>
                <c:pt idx="2">
                  <c:v>9.1145833333333329E-2</c:v>
                </c:pt>
                <c:pt idx="3">
                  <c:v>0.11653645833333333</c:v>
                </c:pt>
                <c:pt idx="4">
                  <c:v>3.90625E-2</c:v>
                </c:pt>
                <c:pt idx="5">
                  <c:v>3.515625E-2</c:v>
                </c:pt>
                <c:pt idx="6">
                  <c:v>7.421875E-2</c:v>
                </c:pt>
                <c:pt idx="7">
                  <c:v>6.3802083333333329E-2</c:v>
                </c:pt>
                <c:pt idx="8">
                  <c:v>2.1484375E-2</c:v>
                </c:pt>
                <c:pt idx="9">
                  <c:v>1.9736842105263159E-3</c:v>
                </c:pt>
                <c:pt idx="10">
                  <c:v>8.2894736842105257E-2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C24-4A29-B18E-E73FF94DAC7F}"/>
            </c:ext>
          </c:extLst>
        </c:ser>
        <c:ser>
          <c:idx val="1"/>
          <c:order val="1"/>
          <c:tx>
            <c:strRef>
              <c:f>'T8'!$D$4</c:f>
              <c:strCache>
                <c:ptCount val="1"/>
                <c:pt idx="0">
                  <c:v>Nivel 2</c:v>
                </c:pt>
              </c:strCache>
            </c:strRef>
          </c:tx>
          <c:spPr>
            <a:solidFill>
              <a:srgbClr val="EAB92E"/>
            </a:solidFill>
            <a:ln>
              <a:solidFill>
                <a:schemeClr val="bg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'T8'!$J$5:$J$15</c:f>
              <c:strCache>
                <c:ptCount val="11"/>
                <c:pt idx="0">
                  <c:v>S1</c:v>
                </c:pt>
                <c:pt idx="1">
                  <c:v>S2</c:v>
                </c:pt>
                <c:pt idx="2">
                  <c:v>S3</c:v>
                </c:pt>
                <c:pt idx="3">
                  <c:v>S4</c:v>
                </c:pt>
                <c:pt idx="4">
                  <c:v>S5</c:v>
                </c:pt>
                <c:pt idx="5">
                  <c:v>S6</c:v>
                </c:pt>
                <c:pt idx="6">
                  <c:v>S7</c:v>
                </c:pt>
                <c:pt idx="7">
                  <c:v>S8</c:v>
                </c:pt>
                <c:pt idx="8">
                  <c:v>S9</c:v>
                </c:pt>
                <c:pt idx="9">
                  <c:v>S10</c:v>
                </c:pt>
                <c:pt idx="10">
                  <c:v>S11</c:v>
                </c:pt>
              </c:strCache>
            </c:strRef>
          </c:cat>
          <c:val>
            <c:numRef>
              <c:f>'T8'!$L$5:$L$15</c:f>
              <c:numCache>
                <c:formatCode>0.0%</c:formatCode>
                <c:ptCount val="11"/>
                <c:pt idx="0">
                  <c:v>0.11979166666666667</c:v>
                </c:pt>
                <c:pt idx="1">
                  <c:v>0.10736196319018405</c:v>
                </c:pt>
                <c:pt idx="2">
                  <c:v>0.20768229166666666</c:v>
                </c:pt>
                <c:pt idx="3">
                  <c:v>0.21744791666666666</c:v>
                </c:pt>
                <c:pt idx="4">
                  <c:v>0.10807291666666667</c:v>
                </c:pt>
                <c:pt idx="5">
                  <c:v>8.0729166666666671E-2</c:v>
                </c:pt>
                <c:pt idx="6">
                  <c:v>7.1614583333333329E-2</c:v>
                </c:pt>
                <c:pt idx="7">
                  <c:v>0.12760416666666666</c:v>
                </c:pt>
                <c:pt idx="8">
                  <c:v>7.421875E-2</c:v>
                </c:pt>
                <c:pt idx="9">
                  <c:v>0.18552631578947368</c:v>
                </c:pt>
                <c:pt idx="10">
                  <c:v>0.13421052631578947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6C24-4A29-B18E-E73FF94DAC7F}"/>
            </c:ext>
          </c:extLst>
        </c:ser>
        <c:ser>
          <c:idx val="2"/>
          <c:order val="2"/>
          <c:tx>
            <c:strRef>
              <c:f>'T8'!$E$4</c:f>
              <c:strCache>
                <c:ptCount val="1"/>
                <c:pt idx="0">
                  <c:v>Nivel 3</c:v>
                </c:pt>
              </c:strCache>
            </c:strRef>
          </c:tx>
          <c:spPr>
            <a:solidFill>
              <a:srgbClr val="00A84C"/>
            </a:solidFill>
            <a:ln>
              <a:solidFill>
                <a:schemeClr val="bg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'T8'!$J$5:$J$15</c:f>
              <c:strCache>
                <c:ptCount val="11"/>
                <c:pt idx="0">
                  <c:v>S1</c:v>
                </c:pt>
                <c:pt idx="1">
                  <c:v>S2</c:v>
                </c:pt>
                <c:pt idx="2">
                  <c:v>S3</c:v>
                </c:pt>
                <c:pt idx="3">
                  <c:v>S4</c:v>
                </c:pt>
                <c:pt idx="4">
                  <c:v>S5</c:v>
                </c:pt>
                <c:pt idx="5">
                  <c:v>S6</c:v>
                </c:pt>
                <c:pt idx="6">
                  <c:v>S7</c:v>
                </c:pt>
                <c:pt idx="7">
                  <c:v>S8</c:v>
                </c:pt>
                <c:pt idx="8">
                  <c:v>S9</c:v>
                </c:pt>
                <c:pt idx="9">
                  <c:v>S10</c:v>
                </c:pt>
                <c:pt idx="10">
                  <c:v>S11</c:v>
                </c:pt>
              </c:strCache>
            </c:strRef>
          </c:cat>
          <c:val>
            <c:numRef>
              <c:f>'T8'!$M$5:$M$15</c:f>
              <c:numCache>
                <c:formatCode>0.0%</c:formatCode>
                <c:ptCount val="11"/>
                <c:pt idx="0">
                  <c:v>0.10026041666666667</c:v>
                </c:pt>
                <c:pt idx="1">
                  <c:v>0.10276073619631902</c:v>
                </c:pt>
                <c:pt idx="2">
                  <c:v>2.7994791666666668E-2</c:v>
                </c:pt>
                <c:pt idx="3">
                  <c:v>5.4036458333333336E-2</c:v>
                </c:pt>
                <c:pt idx="4">
                  <c:v>7.1614583333333329E-2</c:v>
                </c:pt>
                <c:pt idx="5">
                  <c:v>0.17317708333333334</c:v>
                </c:pt>
                <c:pt idx="6">
                  <c:v>4.2317708333333336E-2</c:v>
                </c:pt>
                <c:pt idx="7">
                  <c:v>7.8125E-2</c:v>
                </c:pt>
                <c:pt idx="8">
                  <c:v>0.12630208333333334</c:v>
                </c:pt>
                <c:pt idx="9">
                  <c:v>0.12105263157894737</c:v>
                </c:pt>
                <c:pt idx="10">
                  <c:v>2.3026315789473683E-2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6C24-4A29-B18E-E73FF94DAC7F}"/>
            </c:ext>
          </c:extLst>
        </c:ser>
        <c:ser>
          <c:idx val="3"/>
          <c:order val="3"/>
          <c:tx>
            <c:strRef>
              <c:f>'T8'!$F$4</c:f>
              <c:strCache>
                <c:ptCount val="1"/>
                <c:pt idx="0">
                  <c:v>Nivel 4</c:v>
                </c:pt>
              </c:strCache>
            </c:strRef>
          </c:tx>
          <c:spPr>
            <a:solidFill>
              <a:srgbClr val="007635"/>
            </a:solidFill>
            <a:ln>
              <a:solidFill>
                <a:schemeClr val="bg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'T8'!$J$5:$J$15</c:f>
              <c:strCache>
                <c:ptCount val="11"/>
                <c:pt idx="0">
                  <c:v>S1</c:v>
                </c:pt>
                <c:pt idx="1">
                  <c:v>S2</c:v>
                </c:pt>
                <c:pt idx="2">
                  <c:v>S3</c:v>
                </c:pt>
                <c:pt idx="3">
                  <c:v>S4</c:v>
                </c:pt>
                <c:pt idx="4">
                  <c:v>S5</c:v>
                </c:pt>
                <c:pt idx="5">
                  <c:v>S6</c:v>
                </c:pt>
                <c:pt idx="6">
                  <c:v>S7</c:v>
                </c:pt>
                <c:pt idx="7">
                  <c:v>S8</c:v>
                </c:pt>
                <c:pt idx="8">
                  <c:v>S9</c:v>
                </c:pt>
                <c:pt idx="9">
                  <c:v>S10</c:v>
                </c:pt>
                <c:pt idx="10">
                  <c:v>S11</c:v>
                </c:pt>
              </c:strCache>
            </c:strRef>
          </c:cat>
          <c:val>
            <c:numRef>
              <c:f>'T8'!$N$5:$N$15</c:f>
              <c:numCache>
                <c:formatCode>0.0%</c:formatCode>
                <c:ptCount val="11"/>
                <c:pt idx="0">
                  <c:v>0.54752604166666663</c:v>
                </c:pt>
                <c:pt idx="1">
                  <c:v>0.4677914110429448</c:v>
                </c:pt>
                <c:pt idx="2">
                  <c:v>0.67317708333333337</c:v>
                </c:pt>
                <c:pt idx="3">
                  <c:v>0.61197916666666663</c:v>
                </c:pt>
                <c:pt idx="4">
                  <c:v>0.78125</c:v>
                </c:pt>
                <c:pt idx="5">
                  <c:v>0.7109375</c:v>
                </c:pt>
                <c:pt idx="6">
                  <c:v>0.81184895833333337</c:v>
                </c:pt>
                <c:pt idx="7">
                  <c:v>0.73046875</c:v>
                </c:pt>
                <c:pt idx="8">
                  <c:v>0.77799479166666663</c:v>
                </c:pt>
                <c:pt idx="9">
                  <c:v>0.69144736842105259</c:v>
                </c:pt>
                <c:pt idx="10">
                  <c:v>0.75986842105263153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6C24-4A29-B18E-E73FF94DAC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-1835135920"/>
        <c:axId val="-1661097008"/>
      </c:barChart>
      <c:catAx>
        <c:axId val="-18351359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high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-1661097008"/>
        <c:crosses val="autoZero"/>
        <c:auto val="1"/>
        <c:lblAlgn val="ctr"/>
        <c:lblOffset val="100"/>
        <c:noMultiLvlLbl val="0"/>
      </c:catAx>
      <c:valAx>
        <c:axId val="-1661097008"/>
        <c:scaling>
          <c:orientation val="minMax"/>
          <c:max val="1"/>
        </c:scaling>
        <c:delete val="0"/>
        <c:axPos val="r"/>
        <c:majorGridlines>
          <c:spPr>
            <a:ln w="9525" cap="flat" cmpd="sng" algn="ctr">
              <a:solidFill>
                <a:schemeClr val="accent3">
                  <a:lumMod val="20000"/>
                  <a:lumOff val="80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low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bg1">
                    <a:lumMod val="6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-1835135920"/>
        <c:crosses val="max"/>
        <c:crossBetween val="between"/>
        <c:majorUnit val="0.25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rgbClr val="E10000"/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rgbClr val="EAB92E"/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rgbClr val="00A84C"/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rgbClr val="007635"/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</c:legendEntry>
      <c:layout>
        <c:manualLayout>
          <c:xMode val="edge"/>
          <c:yMode val="edge"/>
          <c:x val="0.30316793387457602"/>
          <c:y val="0.93698461642353859"/>
          <c:w val="0.32311588532705726"/>
          <c:h val="5.168794866754858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4679678015371297E-2"/>
          <c:y val="7.8002944790602713E-2"/>
          <c:w val="0.91426530478986601"/>
          <c:h val="0.8286090868857934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'T9'!$C$4</c:f>
              <c:strCache>
                <c:ptCount val="1"/>
                <c:pt idx="0">
                  <c:v>Nivel 1</c:v>
                </c:pt>
              </c:strCache>
            </c:strRef>
          </c:tx>
          <c:spPr>
            <a:solidFill>
              <a:srgbClr val="E10000"/>
            </a:solidFill>
            <a:ln>
              <a:solidFill>
                <a:schemeClr val="bg1"/>
              </a:solidFill>
            </a:ln>
            <a:effectLst/>
          </c:spPr>
          <c:invertIfNegative val="0"/>
          <c:dLbls>
            <c:dLbl>
              <c:idx val="9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'T9'!$J$5:$J$15</c:f>
              <c:strCache>
                <c:ptCount val="11"/>
                <c:pt idx="0">
                  <c:v>S1</c:v>
                </c:pt>
                <c:pt idx="1">
                  <c:v>S2</c:v>
                </c:pt>
                <c:pt idx="2">
                  <c:v>S3</c:v>
                </c:pt>
                <c:pt idx="3">
                  <c:v>S4</c:v>
                </c:pt>
                <c:pt idx="4">
                  <c:v>S5</c:v>
                </c:pt>
                <c:pt idx="5">
                  <c:v>S6</c:v>
                </c:pt>
                <c:pt idx="6">
                  <c:v>S7</c:v>
                </c:pt>
                <c:pt idx="7">
                  <c:v>S8</c:v>
                </c:pt>
                <c:pt idx="8">
                  <c:v>S9</c:v>
                </c:pt>
                <c:pt idx="9">
                  <c:v>S10</c:v>
                </c:pt>
                <c:pt idx="10">
                  <c:v>S11</c:v>
                </c:pt>
              </c:strCache>
            </c:strRef>
          </c:cat>
          <c:val>
            <c:numRef>
              <c:f>'T9'!$K$5:$K$15</c:f>
              <c:numCache>
                <c:formatCode>0.0%</c:formatCode>
                <c:ptCount val="11"/>
                <c:pt idx="0">
                  <c:v>0.30802336304949279</c:v>
                </c:pt>
                <c:pt idx="1">
                  <c:v>0.44956026901189861</c:v>
                </c:pt>
                <c:pt idx="2">
                  <c:v>0.1540116815247464</c:v>
                </c:pt>
                <c:pt idx="3">
                  <c:v>0.11328004918536735</c:v>
                </c:pt>
                <c:pt idx="4">
                  <c:v>6.4555794651091306E-2</c:v>
                </c:pt>
                <c:pt idx="5">
                  <c:v>7.3470642483861051E-2</c:v>
                </c:pt>
                <c:pt idx="6">
                  <c:v>0.12142637565324316</c:v>
                </c:pt>
                <c:pt idx="7">
                  <c:v>8.6381801414079307E-2</c:v>
                </c:pt>
                <c:pt idx="8">
                  <c:v>4.3344604980018443E-2</c:v>
                </c:pt>
                <c:pt idx="9">
                  <c:v>7.46840291076216E-3</c:v>
                </c:pt>
                <c:pt idx="10">
                  <c:v>0.12667432070417145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880-46E9-9812-B6D7AFB90865}"/>
            </c:ext>
          </c:extLst>
        </c:ser>
        <c:ser>
          <c:idx val="1"/>
          <c:order val="1"/>
          <c:tx>
            <c:strRef>
              <c:f>'T9'!$D$4</c:f>
              <c:strCache>
                <c:ptCount val="1"/>
                <c:pt idx="0">
                  <c:v>Nivel 2</c:v>
                </c:pt>
              </c:strCache>
            </c:strRef>
          </c:tx>
          <c:spPr>
            <a:solidFill>
              <a:srgbClr val="EAB92E"/>
            </a:solidFill>
            <a:ln>
              <a:solidFill>
                <a:schemeClr val="bg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'T9'!$J$5:$J$15</c:f>
              <c:strCache>
                <c:ptCount val="11"/>
                <c:pt idx="0">
                  <c:v>S1</c:v>
                </c:pt>
                <c:pt idx="1">
                  <c:v>S2</c:v>
                </c:pt>
                <c:pt idx="2">
                  <c:v>S3</c:v>
                </c:pt>
                <c:pt idx="3">
                  <c:v>S4</c:v>
                </c:pt>
                <c:pt idx="4">
                  <c:v>S5</c:v>
                </c:pt>
                <c:pt idx="5">
                  <c:v>S6</c:v>
                </c:pt>
                <c:pt idx="6">
                  <c:v>S7</c:v>
                </c:pt>
                <c:pt idx="7">
                  <c:v>S8</c:v>
                </c:pt>
                <c:pt idx="8">
                  <c:v>S9</c:v>
                </c:pt>
                <c:pt idx="9">
                  <c:v>S10</c:v>
                </c:pt>
                <c:pt idx="10">
                  <c:v>S11</c:v>
                </c:pt>
              </c:strCache>
            </c:strRef>
          </c:cat>
          <c:val>
            <c:numRef>
              <c:f>'T9'!$L$5:$L$15</c:f>
              <c:numCache>
                <c:formatCode>0.0%</c:formatCode>
                <c:ptCount val="11"/>
                <c:pt idx="0">
                  <c:v>0.20780817706732246</c:v>
                </c:pt>
                <c:pt idx="1">
                  <c:v>0.13528194516295913</c:v>
                </c:pt>
                <c:pt idx="2">
                  <c:v>0.3172456194282201</c:v>
                </c:pt>
                <c:pt idx="3">
                  <c:v>0.36043652013525979</c:v>
                </c:pt>
                <c:pt idx="4">
                  <c:v>0.15293575161389486</c:v>
                </c:pt>
                <c:pt idx="5">
                  <c:v>0.19566553950199816</c:v>
                </c:pt>
                <c:pt idx="6">
                  <c:v>0.13925607131878268</c:v>
                </c:pt>
                <c:pt idx="7">
                  <c:v>0.22886566246541654</c:v>
                </c:pt>
                <c:pt idx="8">
                  <c:v>0.14002459268367662</c:v>
                </c:pt>
                <c:pt idx="9">
                  <c:v>0.22252010723860591</c:v>
                </c:pt>
                <c:pt idx="10">
                  <c:v>0.15786452353616534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0880-46E9-9812-B6D7AFB90865}"/>
            </c:ext>
          </c:extLst>
        </c:ser>
        <c:ser>
          <c:idx val="2"/>
          <c:order val="2"/>
          <c:tx>
            <c:strRef>
              <c:f>'T9'!$E$4</c:f>
              <c:strCache>
                <c:ptCount val="1"/>
                <c:pt idx="0">
                  <c:v>Nivel 3</c:v>
                </c:pt>
              </c:strCache>
            </c:strRef>
          </c:tx>
          <c:spPr>
            <a:solidFill>
              <a:srgbClr val="00A84C"/>
            </a:solidFill>
            <a:ln>
              <a:solidFill>
                <a:schemeClr val="bg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'T9'!$J$5:$J$15</c:f>
              <c:strCache>
                <c:ptCount val="11"/>
                <c:pt idx="0">
                  <c:v>S1</c:v>
                </c:pt>
                <c:pt idx="1">
                  <c:v>S2</c:v>
                </c:pt>
                <c:pt idx="2">
                  <c:v>S3</c:v>
                </c:pt>
                <c:pt idx="3">
                  <c:v>S4</c:v>
                </c:pt>
                <c:pt idx="4">
                  <c:v>S5</c:v>
                </c:pt>
                <c:pt idx="5">
                  <c:v>S6</c:v>
                </c:pt>
                <c:pt idx="6">
                  <c:v>S7</c:v>
                </c:pt>
                <c:pt idx="7">
                  <c:v>S8</c:v>
                </c:pt>
                <c:pt idx="8">
                  <c:v>S9</c:v>
                </c:pt>
                <c:pt idx="9">
                  <c:v>S10</c:v>
                </c:pt>
                <c:pt idx="10">
                  <c:v>S11</c:v>
                </c:pt>
              </c:strCache>
            </c:strRef>
          </c:cat>
          <c:val>
            <c:numRef>
              <c:f>'T9'!$M$5:$M$15</c:f>
              <c:numCache>
                <c:formatCode>0.0%</c:formatCode>
                <c:ptCount val="11"/>
                <c:pt idx="0">
                  <c:v>0.12096526283430679</c:v>
                </c:pt>
                <c:pt idx="1">
                  <c:v>0.14511122607346094</c:v>
                </c:pt>
                <c:pt idx="2">
                  <c:v>4.0885336612357825E-2</c:v>
                </c:pt>
                <c:pt idx="3">
                  <c:v>7.5315093759606516E-2</c:v>
                </c:pt>
                <c:pt idx="4">
                  <c:v>0.11082078081770673</c:v>
                </c:pt>
                <c:pt idx="5">
                  <c:v>0.18521364893944051</c:v>
                </c:pt>
                <c:pt idx="6">
                  <c:v>6.6553950199815554E-2</c:v>
                </c:pt>
                <c:pt idx="7">
                  <c:v>0.12096526283430679</c:v>
                </c:pt>
                <c:pt idx="8">
                  <c:v>0.18675069166922839</c:v>
                </c:pt>
                <c:pt idx="9">
                  <c:v>0.13921869015702795</c:v>
                </c:pt>
                <c:pt idx="10">
                  <c:v>1.9709146574818218E-2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0880-46E9-9812-B6D7AFB90865}"/>
            </c:ext>
          </c:extLst>
        </c:ser>
        <c:ser>
          <c:idx val="3"/>
          <c:order val="3"/>
          <c:tx>
            <c:strRef>
              <c:f>'T9'!$F$4</c:f>
              <c:strCache>
                <c:ptCount val="1"/>
                <c:pt idx="0">
                  <c:v>Nivel 4</c:v>
                </c:pt>
              </c:strCache>
            </c:strRef>
          </c:tx>
          <c:spPr>
            <a:solidFill>
              <a:srgbClr val="007635"/>
            </a:solidFill>
            <a:ln>
              <a:solidFill>
                <a:schemeClr val="bg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'T9'!$J$5:$J$15</c:f>
              <c:strCache>
                <c:ptCount val="11"/>
                <c:pt idx="0">
                  <c:v>S1</c:v>
                </c:pt>
                <c:pt idx="1">
                  <c:v>S2</c:v>
                </c:pt>
                <c:pt idx="2">
                  <c:v>S3</c:v>
                </c:pt>
                <c:pt idx="3">
                  <c:v>S4</c:v>
                </c:pt>
                <c:pt idx="4">
                  <c:v>S5</c:v>
                </c:pt>
                <c:pt idx="5">
                  <c:v>S6</c:v>
                </c:pt>
                <c:pt idx="6">
                  <c:v>S7</c:v>
                </c:pt>
                <c:pt idx="7">
                  <c:v>S8</c:v>
                </c:pt>
                <c:pt idx="8">
                  <c:v>S9</c:v>
                </c:pt>
                <c:pt idx="9">
                  <c:v>S10</c:v>
                </c:pt>
                <c:pt idx="10">
                  <c:v>S11</c:v>
                </c:pt>
              </c:strCache>
            </c:strRef>
          </c:cat>
          <c:val>
            <c:numRef>
              <c:f>'T9'!$N$5:$N$15</c:f>
              <c:numCache>
                <c:formatCode>0.0%</c:formatCode>
                <c:ptCount val="11"/>
                <c:pt idx="0">
                  <c:v>0.36320319704887793</c:v>
                </c:pt>
                <c:pt idx="1">
                  <c:v>0.27004655975168135</c:v>
                </c:pt>
                <c:pt idx="2">
                  <c:v>0.4878573624346757</c:v>
                </c:pt>
                <c:pt idx="3">
                  <c:v>0.45096833691976634</c:v>
                </c:pt>
                <c:pt idx="4">
                  <c:v>0.67168767291730713</c:v>
                </c:pt>
                <c:pt idx="5">
                  <c:v>0.54565016907470032</c:v>
                </c:pt>
                <c:pt idx="6">
                  <c:v>0.67276360282815861</c:v>
                </c:pt>
                <c:pt idx="7">
                  <c:v>0.56378727328619738</c:v>
                </c:pt>
                <c:pt idx="8">
                  <c:v>0.6298801106670765</c:v>
                </c:pt>
                <c:pt idx="9">
                  <c:v>0.63079279969360402</c:v>
                </c:pt>
                <c:pt idx="10">
                  <c:v>0.69575200918484503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0880-46E9-9812-B6D7AFB908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-1661093200"/>
        <c:axId val="-1661094832"/>
      </c:barChart>
      <c:catAx>
        <c:axId val="-16610932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high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-1661094832"/>
        <c:crosses val="autoZero"/>
        <c:auto val="1"/>
        <c:lblAlgn val="ctr"/>
        <c:lblOffset val="100"/>
        <c:noMultiLvlLbl val="0"/>
      </c:catAx>
      <c:valAx>
        <c:axId val="-1661094832"/>
        <c:scaling>
          <c:orientation val="minMax"/>
          <c:max val="1"/>
        </c:scaling>
        <c:delete val="0"/>
        <c:axPos val="r"/>
        <c:majorGridlines>
          <c:spPr>
            <a:ln w="9525" cap="flat" cmpd="sng" algn="ctr">
              <a:solidFill>
                <a:schemeClr val="accent3">
                  <a:lumMod val="20000"/>
                  <a:lumOff val="80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low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bg1">
                    <a:lumMod val="6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-1661093200"/>
        <c:crosses val="max"/>
        <c:crossBetween val="between"/>
        <c:majorUnit val="0.25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rgbClr val="E10000"/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rgbClr val="EAB92E"/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rgbClr val="00A84C"/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rgbClr val="007635"/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</c:legendEntry>
      <c:layout>
        <c:manualLayout>
          <c:xMode val="edge"/>
          <c:yMode val="edge"/>
          <c:x val="0.30316788110220599"/>
          <c:y val="0.9431105526486836"/>
          <c:w val="0.32821969513758231"/>
          <c:h val="5.168794866754858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3143376651367655E-2"/>
          <c:y val="7.7897537219391258E-2"/>
          <c:w val="0.90607702702274384"/>
          <c:h val="0.8133716217045399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'T10'!$C$4</c:f>
              <c:strCache>
                <c:ptCount val="1"/>
                <c:pt idx="0">
                  <c:v>Nivel 1</c:v>
                </c:pt>
              </c:strCache>
            </c:strRef>
          </c:tx>
          <c:spPr>
            <a:solidFill>
              <a:srgbClr val="E10000"/>
            </a:solidFill>
            <a:ln>
              <a:solidFill>
                <a:schemeClr val="bg1"/>
              </a:solidFill>
            </a:ln>
            <a:effectLst/>
          </c:spPr>
          <c:invertIfNegative val="0"/>
          <c:dLbls>
            <c:dLbl>
              <c:idx val="9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'T10'!$J$5:$J$15</c:f>
              <c:strCache>
                <c:ptCount val="11"/>
                <c:pt idx="0">
                  <c:v>S1</c:v>
                </c:pt>
                <c:pt idx="1">
                  <c:v>S2</c:v>
                </c:pt>
                <c:pt idx="2">
                  <c:v>S3</c:v>
                </c:pt>
                <c:pt idx="3">
                  <c:v>S4</c:v>
                </c:pt>
                <c:pt idx="4">
                  <c:v>S5</c:v>
                </c:pt>
                <c:pt idx="5">
                  <c:v>S6</c:v>
                </c:pt>
                <c:pt idx="6">
                  <c:v>S7</c:v>
                </c:pt>
                <c:pt idx="7">
                  <c:v>S8</c:v>
                </c:pt>
                <c:pt idx="8">
                  <c:v>S9</c:v>
                </c:pt>
                <c:pt idx="9">
                  <c:v>S10</c:v>
                </c:pt>
                <c:pt idx="10">
                  <c:v>S11</c:v>
                </c:pt>
              </c:strCache>
            </c:strRef>
          </c:cat>
          <c:val>
            <c:numRef>
              <c:f>'T10'!$K$5:$K$15</c:f>
              <c:numCache>
                <c:formatCode>0.0%</c:formatCode>
                <c:ptCount val="11"/>
                <c:pt idx="0">
                  <c:v>0.47717231222385864</c:v>
                </c:pt>
                <c:pt idx="1">
                  <c:v>0.47715289982425307</c:v>
                </c:pt>
                <c:pt idx="2">
                  <c:v>0.13942071674030437</c:v>
                </c:pt>
                <c:pt idx="3">
                  <c:v>6.6764850270004908E-2</c:v>
                </c:pt>
                <c:pt idx="4">
                  <c:v>5.9891998036327936E-2</c:v>
                </c:pt>
                <c:pt idx="5">
                  <c:v>0.10333824251350024</c:v>
                </c:pt>
                <c:pt idx="6">
                  <c:v>9.9656357388316158E-2</c:v>
                </c:pt>
                <c:pt idx="7">
                  <c:v>6.7010309278350513E-2</c:v>
                </c:pt>
                <c:pt idx="8">
                  <c:v>3.2400589101620032E-2</c:v>
                </c:pt>
                <c:pt idx="9">
                  <c:v>7.6788830715532287E-3</c:v>
                </c:pt>
                <c:pt idx="10">
                  <c:v>0.12979351032448377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048-4FF8-B958-13845F204A2A}"/>
            </c:ext>
          </c:extLst>
        </c:ser>
        <c:ser>
          <c:idx val="1"/>
          <c:order val="1"/>
          <c:tx>
            <c:strRef>
              <c:f>'T10'!$D$4</c:f>
              <c:strCache>
                <c:ptCount val="1"/>
                <c:pt idx="0">
                  <c:v>Nivel 2</c:v>
                </c:pt>
              </c:strCache>
            </c:strRef>
          </c:tx>
          <c:spPr>
            <a:solidFill>
              <a:srgbClr val="EAB92E"/>
            </a:solidFill>
            <a:ln>
              <a:solidFill>
                <a:schemeClr val="bg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'T10'!$J$5:$J$15</c:f>
              <c:strCache>
                <c:ptCount val="11"/>
                <c:pt idx="0">
                  <c:v>S1</c:v>
                </c:pt>
                <c:pt idx="1">
                  <c:v>S2</c:v>
                </c:pt>
                <c:pt idx="2">
                  <c:v>S3</c:v>
                </c:pt>
                <c:pt idx="3">
                  <c:v>S4</c:v>
                </c:pt>
                <c:pt idx="4">
                  <c:v>S5</c:v>
                </c:pt>
                <c:pt idx="5">
                  <c:v>S6</c:v>
                </c:pt>
                <c:pt idx="6">
                  <c:v>S7</c:v>
                </c:pt>
                <c:pt idx="7">
                  <c:v>S8</c:v>
                </c:pt>
                <c:pt idx="8">
                  <c:v>S9</c:v>
                </c:pt>
                <c:pt idx="9">
                  <c:v>S10</c:v>
                </c:pt>
                <c:pt idx="10">
                  <c:v>S11</c:v>
                </c:pt>
              </c:strCache>
            </c:strRef>
          </c:cat>
          <c:val>
            <c:numRef>
              <c:f>'T10'!$L$5:$L$15</c:f>
              <c:numCache>
                <c:formatCode>0.0%</c:formatCode>
                <c:ptCount val="11"/>
                <c:pt idx="0">
                  <c:v>0.26043200785468829</c:v>
                </c:pt>
                <c:pt idx="1">
                  <c:v>0.14674868189806678</c:v>
                </c:pt>
                <c:pt idx="2">
                  <c:v>0.45630829651448207</c:v>
                </c:pt>
                <c:pt idx="3">
                  <c:v>0.16936671575846834</c:v>
                </c:pt>
                <c:pt idx="4">
                  <c:v>0.22312223858615612</c:v>
                </c:pt>
                <c:pt idx="5">
                  <c:v>0.53190967108492881</c:v>
                </c:pt>
                <c:pt idx="6">
                  <c:v>0.11242022582228768</c:v>
                </c:pt>
                <c:pt idx="7">
                  <c:v>0.22876779577810505</c:v>
                </c:pt>
                <c:pt idx="8">
                  <c:v>0.13794796269023074</c:v>
                </c:pt>
                <c:pt idx="9">
                  <c:v>0.28272251308900526</c:v>
                </c:pt>
                <c:pt idx="10">
                  <c:v>0.15208128482464767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8048-4FF8-B958-13845F204A2A}"/>
            </c:ext>
          </c:extLst>
        </c:ser>
        <c:ser>
          <c:idx val="2"/>
          <c:order val="2"/>
          <c:tx>
            <c:strRef>
              <c:f>'T10'!$E$4</c:f>
              <c:strCache>
                <c:ptCount val="1"/>
                <c:pt idx="0">
                  <c:v>Nivel 3</c:v>
                </c:pt>
              </c:strCache>
            </c:strRef>
          </c:tx>
          <c:spPr>
            <a:solidFill>
              <a:srgbClr val="00A84C"/>
            </a:solidFill>
            <a:ln>
              <a:solidFill>
                <a:schemeClr val="bg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'T10'!$J$5:$J$15</c:f>
              <c:strCache>
                <c:ptCount val="11"/>
                <c:pt idx="0">
                  <c:v>S1</c:v>
                </c:pt>
                <c:pt idx="1">
                  <c:v>S2</c:v>
                </c:pt>
                <c:pt idx="2">
                  <c:v>S3</c:v>
                </c:pt>
                <c:pt idx="3">
                  <c:v>S4</c:v>
                </c:pt>
                <c:pt idx="4">
                  <c:v>S5</c:v>
                </c:pt>
                <c:pt idx="5">
                  <c:v>S6</c:v>
                </c:pt>
                <c:pt idx="6">
                  <c:v>S7</c:v>
                </c:pt>
                <c:pt idx="7">
                  <c:v>S8</c:v>
                </c:pt>
                <c:pt idx="8">
                  <c:v>S9</c:v>
                </c:pt>
                <c:pt idx="9">
                  <c:v>S10</c:v>
                </c:pt>
                <c:pt idx="10">
                  <c:v>S11</c:v>
                </c:pt>
              </c:strCache>
            </c:strRef>
          </c:cat>
          <c:val>
            <c:numRef>
              <c:f>'T10'!$M$5:$M$15</c:f>
              <c:numCache>
                <c:formatCode>0.0%</c:formatCode>
                <c:ptCount val="11"/>
                <c:pt idx="0">
                  <c:v>5.1791850760922929E-2</c:v>
                </c:pt>
                <c:pt idx="1">
                  <c:v>0.13678968951376685</c:v>
                </c:pt>
                <c:pt idx="2">
                  <c:v>2.0127638684339717E-2</c:v>
                </c:pt>
                <c:pt idx="3">
                  <c:v>0.12248404516445753</c:v>
                </c:pt>
                <c:pt idx="4">
                  <c:v>0.25748649975454097</c:v>
                </c:pt>
                <c:pt idx="5">
                  <c:v>0.10063819342169858</c:v>
                </c:pt>
                <c:pt idx="6">
                  <c:v>5.031909671084929E-2</c:v>
                </c:pt>
                <c:pt idx="7">
                  <c:v>0.10456553755522828</c:v>
                </c:pt>
                <c:pt idx="8">
                  <c:v>0.15513009327442318</c:v>
                </c:pt>
                <c:pt idx="9">
                  <c:v>0.10052356020942409</c:v>
                </c:pt>
                <c:pt idx="10">
                  <c:v>2.1632251720747297E-2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8048-4FF8-B958-13845F204A2A}"/>
            </c:ext>
          </c:extLst>
        </c:ser>
        <c:ser>
          <c:idx val="3"/>
          <c:order val="3"/>
          <c:tx>
            <c:strRef>
              <c:f>'T10'!$F$4</c:f>
              <c:strCache>
                <c:ptCount val="1"/>
                <c:pt idx="0">
                  <c:v>Nivel 4</c:v>
                </c:pt>
              </c:strCache>
            </c:strRef>
          </c:tx>
          <c:spPr>
            <a:solidFill>
              <a:srgbClr val="007635"/>
            </a:solidFill>
            <a:ln>
              <a:solidFill>
                <a:schemeClr val="bg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'T10'!$J$5:$J$15</c:f>
              <c:strCache>
                <c:ptCount val="11"/>
                <c:pt idx="0">
                  <c:v>S1</c:v>
                </c:pt>
                <c:pt idx="1">
                  <c:v>S2</c:v>
                </c:pt>
                <c:pt idx="2">
                  <c:v>S3</c:v>
                </c:pt>
                <c:pt idx="3">
                  <c:v>S4</c:v>
                </c:pt>
                <c:pt idx="4">
                  <c:v>S5</c:v>
                </c:pt>
                <c:pt idx="5">
                  <c:v>S6</c:v>
                </c:pt>
                <c:pt idx="6">
                  <c:v>S7</c:v>
                </c:pt>
                <c:pt idx="7">
                  <c:v>S8</c:v>
                </c:pt>
                <c:pt idx="8">
                  <c:v>S9</c:v>
                </c:pt>
                <c:pt idx="9">
                  <c:v>S10</c:v>
                </c:pt>
                <c:pt idx="10">
                  <c:v>S11</c:v>
                </c:pt>
              </c:strCache>
            </c:strRef>
          </c:cat>
          <c:val>
            <c:numRef>
              <c:f>'T10'!$N$5:$N$15</c:f>
              <c:numCache>
                <c:formatCode>0.0%</c:formatCode>
                <c:ptCount val="11"/>
                <c:pt idx="0">
                  <c:v>0.21060382916053019</c:v>
                </c:pt>
                <c:pt idx="1">
                  <c:v>0.23930872876391329</c:v>
                </c:pt>
                <c:pt idx="2">
                  <c:v>0.38414334806087386</c:v>
                </c:pt>
                <c:pt idx="3">
                  <c:v>0.64138438880706927</c:v>
                </c:pt>
                <c:pt idx="4">
                  <c:v>0.45949926362297494</c:v>
                </c:pt>
                <c:pt idx="5">
                  <c:v>0.26411389297987237</c:v>
                </c:pt>
                <c:pt idx="6">
                  <c:v>0.73760432007854693</c:v>
                </c:pt>
                <c:pt idx="7">
                  <c:v>0.59965635738831613</c:v>
                </c:pt>
                <c:pt idx="8">
                  <c:v>0.67452135493372611</c:v>
                </c:pt>
                <c:pt idx="9">
                  <c:v>0.60907504363001741</c:v>
                </c:pt>
                <c:pt idx="10">
                  <c:v>0.69649295313012127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8048-4FF8-B958-13845F204A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-1661091568"/>
        <c:axId val="-1661093744"/>
      </c:barChart>
      <c:catAx>
        <c:axId val="-16610915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high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-1661093744"/>
        <c:crosses val="autoZero"/>
        <c:auto val="1"/>
        <c:lblAlgn val="ctr"/>
        <c:lblOffset val="100"/>
        <c:noMultiLvlLbl val="0"/>
      </c:catAx>
      <c:valAx>
        <c:axId val="-1661093744"/>
        <c:scaling>
          <c:orientation val="minMax"/>
          <c:max val="1"/>
        </c:scaling>
        <c:delete val="0"/>
        <c:axPos val="r"/>
        <c:majorGridlines>
          <c:spPr>
            <a:ln w="9525" cap="flat" cmpd="sng" algn="ctr">
              <a:solidFill>
                <a:schemeClr val="accent3">
                  <a:lumMod val="20000"/>
                  <a:lumOff val="80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low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bg1">
                    <a:lumMod val="6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-1661091568"/>
        <c:crosses val="max"/>
        <c:crossBetween val="between"/>
        <c:majorUnit val="0.25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rgbClr val="E10000"/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rgbClr val="EAB92E"/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rgbClr val="00A84C"/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rgbClr val="007635"/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</c:legendEntry>
      <c:layout>
        <c:manualLayout>
          <c:xMode val="edge"/>
          <c:yMode val="edge"/>
          <c:x val="0.30508476878626239"/>
          <c:y val="0.93701283810626557"/>
          <c:w val="0.32774783702888222"/>
          <c:h val="5.156946949960189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0128439232013414E-2"/>
          <c:y val="7.7688460506649293E-2"/>
          <c:w val="0.90786048039722222"/>
          <c:h val="0.8196089468439811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'T11'!$C$4</c:f>
              <c:strCache>
                <c:ptCount val="1"/>
                <c:pt idx="0">
                  <c:v>Nivel 1</c:v>
                </c:pt>
              </c:strCache>
            </c:strRef>
          </c:tx>
          <c:spPr>
            <a:solidFill>
              <a:srgbClr val="E10000"/>
            </a:solidFill>
            <a:ln>
              <a:solidFill>
                <a:schemeClr val="bg1"/>
              </a:solidFill>
            </a:ln>
            <a:effectLst/>
          </c:spPr>
          <c:invertIfNegative val="0"/>
          <c:dLbls>
            <c:dLbl>
              <c:idx val="9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'T11'!$J$5:$J$14</c:f>
              <c:strCache>
                <c:ptCount val="10"/>
                <c:pt idx="0">
                  <c:v>S1</c:v>
                </c:pt>
                <c:pt idx="1">
                  <c:v>S2</c:v>
                </c:pt>
                <c:pt idx="2">
                  <c:v>S3</c:v>
                </c:pt>
                <c:pt idx="3">
                  <c:v>S4</c:v>
                </c:pt>
                <c:pt idx="4">
                  <c:v>S5</c:v>
                </c:pt>
                <c:pt idx="5">
                  <c:v>S6</c:v>
                </c:pt>
                <c:pt idx="6">
                  <c:v>S7</c:v>
                </c:pt>
                <c:pt idx="7">
                  <c:v>S8</c:v>
                </c:pt>
                <c:pt idx="8">
                  <c:v>S9</c:v>
                </c:pt>
                <c:pt idx="9">
                  <c:v>S10</c:v>
                </c:pt>
              </c:strCache>
            </c:strRef>
          </c:cat>
          <c:val>
            <c:numRef>
              <c:f>'T11'!$K$5:$K$14</c:f>
              <c:numCache>
                <c:formatCode>0.0%</c:formatCode>
                <c:ptCount val="10"/>
                <c:pt idx="0">
                  <c:v>0.33014354066985646</c:v>
                </c:pt>
                <c:pt idx="1">
                  <c:v>0.45519713261648748</c:v>
                </c:pt>
                <c:pt idx="2">
                  <c:v>0.145933014354067</c:v>
                </c:pt>
                <c:pt idx="3">
                  <c:v>9.569377990430622E-2</c:v>
                </c:pt>
                <c:pt idx="4">
                  <c:v>8.8516746411483258E-2</c:v>
                </c:pt>
                <c:pt idx="5">
                  <c:v>3.3492822966507178E-2</c:v>
                </c:pt>
                <c:pt idx="6">
                  <c:v>0.13397129186602871</c:v>
                </c:pt>
                <c:pt idx="7">
                  <c:v>9.569377990430622E-2</c:v>
                </c:pt>
                <c:pt idx="8">
                  <c:v>6.2200956937799042E-2</c:v>
                </c:pt>
                <c:pt idx="9">
                  <c:v>2.3923444976076554E-3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E54-4EEF-B2BA-EF9669122D00}"/>
            </c:ext>
          </c:extLst>
        </c:ser>
        <c:ser>
          <c:idx val="1"/>
          <c:order val="1"/>
          <c:tx>
            <c:strRef>
              <c:f>'T11'!$D$4</c:f>
              <c:strCache>
                <c:ptCount val="1"/>
                <c:pt idx="0">
                  <c:v>Nivel 2</c:v>
                </c:pt>
              </c:strCache>
            </c:strRef>
          </c:tx>
          <c:spPr>
            <a:solidFill>
              <a:srgbClr val="EAB92E"/>
            </a:solidFill>
            <a:ln>
              <a:solidFill>
                <a:schemeClr val="bg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'T11'!$J$5:$J$14</c:f>
              <c:strCache>
                <c:ptCount val="10"/>
                <c:pt idx="0">
                  <c:v>S1</c:v>
                </c:pt>
                <c:pt idx="1">
                  <c:v>S2</c:v>
                </c:pt>
                <c:pt idx="2">
                  <c:v>S3</c:v>
                </c:pt>
                <c:pt idx="3">
                  <c:v>S4</c:v>
                </c:pt>
                <c:pt idx="4">
                  <c:v>S5</c:v>
                </c:pt>
                <c:pt idx="5">
                  <c:v>S6</c:v>
                </c:pt>
                <c:pt idx="6">
                  <c:v>S7</c:v>
                </c:pt>
                <c:pt idx="7">
                  <c:v>S8</c:v>
                </c:pt>
                <c:pt idx="8">
                  <c:v>S9</c:v>
                </c:pt>
                <c:pt idx="9">
                  <c:v>S10</c:v>
                </c:pt>
              </c:strCache>
            </c:strRef>
          </c:cat>
          <c:val>
            <c:numRef>
              <c:f>'T11'!$L$5:$L$14</c:f>
              <c:numCache>
                <c:formatCode>0.0%</c:formatCode>
                <c:ptCount val="10"/>
                <c:pt idx="0">
                  <c:v>0.23444976076555024</c:v>
                </c:pt>
                <c:pt idx="1">
                  <c:v>0.15412186379928317</c:v>
                </c:pt>
                <c:pt idx="2">
                  <c:v>0.29425837320574161</c:v>
                </c:pt>
                <c:pt idx="3">
                  <c:v>0.20813397129186603</c:v>
                </c:pt>
                <c:pt idx="4">
                  <c:v>0.18181818181818182</c:v>
                </c:pt>
                <c:pt idx="5">
                  <c:v>0.15071770334928231</c:v>
                </c:pt>
                <c:pt idx="6">
                  <c:v>0.12200956937799043</c:v>
                </c:pt>
                <c:pt idx="7">
                  <c:v>0.27511961722488038</c:v>
                </c:pt>
                <c:pt idx="8">
                  <c:v>0.13157894736842105</c:v>
                </c:pt>
                <c:pt idx="9">
                  <c:v>0.15789473684210525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E54-4EEF-B2BA-EF9669122D00}"/>
            </c:ext>
          </c:extLst>
        </c:ser>
        <c:ser>
          <c:idx val="2"/>
          <c:order val="2"/>
          <c:tx>
            <c:strRef>
              <c:f>'T11'!$E$4</c:f>
              <c:strCache>
                <c:ptCount val="1"/>
                <c:pt idx="0">
                  <c:v>Nivel 3</c:v>
                </c:pt>
              </c:strCache>
            </c:strRef>
          </c:tx>
          <c:spPr>
            <a:solidFill>
              <a:srgbClr val="00A84C"/>
            </a:solidFill>
            <a:ln>
              <a:solidFill>
                <a:schemeClr val="bg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'T11'!$J$5:$J$14</c:f>
              <c:strCache>
                <c:ptCount val="10"/>
                <c:pt idx="0">
                  <c:v>S1</c:v>
                </c:pt>
                <c:pt idx="1">
                  <c:v>S2</c:v>
                </c:pt>
                <c:pt idx="2">
                  <c:v>S3</c:v>
                </c:pt>
                <c:pt idx="3">
                  <c:v>S4</c:v>
                </c:pt>
                <c:pt idx="4">
                  <c:v>S5</c:v>
                </c:pt>
                <c:pt idx="5">
                  <c:v>S6</c:v>
                </c:pt>
                <c:pt idx="6">
                  <c:v>S7</c:v>
                </c:pt>
                <c:pt idx="7">
                  <c:v>S8</c:v>
                </c:pt>
                <c:pt idx="8">
                  <c:v>S9</c:v>
                </c:pt>
                <c:pt idx="9">
                  <c:v>S10</c:v>
                </c:pt>
              </c:strCache>
            </c:strRef>
          </c:cat>
          <c:val>
            <c:numRef>
              <c:f>'T11'!$M$5:$M$14</c:f>
              <c:numCache>
                <c:formatCode>0.0%</c:formatCode>
                <c:ptCount val="10"/>
                <c:pt idx="0">
                  <c:v>8.3732057416267949E-2</c:v>
                </c:pt>
                <c:pt idx="1">
                  <c:v>9.6774193548387094E-2</c:v>
                </c:pt>
                <c:pt idx="2">
                  <c:v>3.1100478468899521E-2</c:v>
                </c:pt>
                <c:pt idx="3">
                  <c:v>0.11961722488038277</c:v>
                </c:pt>
                <c:pt idx="4">
                  <c:v>0.12918660287081341</c:v>
                </c:pt>
                <c:pt idx="5">
                  <c:v>0.15071770334928231</c:v>
                </c:pt>
                <c:pt idx="6">
                  <c:v>6.2200956937799042E-2</c:v>
                </c:pt>
                <c:pt idx="7">
                  <c:v>0.13875598086124402</c:v>
                </c:pt>
                <c:pt idx="8">
                  <c:v>0.14114832535885166</c:v>
                </c:pt>
                <c:pt idx="9">
                  <c:v>0.23444976076555024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FE54-4EEF-B2BA-EF9669122D00}"/>
            </c:ext>
          </c:extLst>
        </c:ser>
        <c:ser>
          <c:idx val="3"/>
          <c:order val="3"/>
          <c:tx>
            <c:strRef>
              <c:f>'T11'!$F$4</c:f>
              <c:strCache>
                <c:ptCount val="1"/>
                <c:pt idx="0">
                  <c:v>Nivel 4</c:v>
                </c:pt>
              </c:strCache>
            </c:strRef>
          </c:tx>
          <c:spPr>
            <a:solidFill>
              <a:srgbClr val="007635"/>
            </a:solidFill>
            <a:ln>
              <a:solidFill>
                <a:schemeClr val="bg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'T11'!$J$5:$J$14</c:f>
              <c:strCache>
                <c:ptCount val="10"/>
                <c:pt idx="0">
                  <c:v>S1</c:v>
                </c:pt>
                <c:pt idx="1">
                  <c:v>S2</c:v>
                </c:pt>
                <c:pt idx="2">
                  <c:v>S3</c:v>
                </c:pt>
                <c:pt idx="3">
                  <c:v>S4</c:v>
                </c:pt>
                <c:pt idx="4">
                  <c:v>S5</c:v>
                </c:pt>
                <c:pt idx="5">
                  <c:v>S6</c:v>
                </c:pt>
                <c:pt idx="6">
                  <c:v>S7</c:v>
                </c:pt>
                <c:pt idx="7">
                  <c:v>S8</c:v>
                </c:pt>
                <c:pt idx="8">
                  <c:v>S9</c:v>
                </c:pt>
                <c:pt idx="9">
                  <c:v>S10</c:v>
                </c:pt>
              </c:strCache>
            </c:strRef>
          </c:cat>
          <c:val>
            <c:numRef>
              <c:f>'T11'!$N$5:$N$14</c:f>
              <c:numCache>
                <c:formatCode>0.0%</c:formatCode>
                <c:ptCount val="10"/>
                <c:pt idx="0">
                  <c:v>0.35167464114832536</c:v>
                </c:pt>
                <c:pt idx="1">
                  <c:v>0.29390681003584229</c:v>
                </c:pt>
                <c:pt idx="2">
                  <c:v>0.5287081339712919</c:v>
                </c:pt>
                <c:pt idx="3">
                  <c:v>0.57655502392344493</c:v>
                </c:pt>
                <c:pt idx="4">
                  <c:v>0.6004784688995215</c:v>
                </c:pt>
                <c:pt idx="5">
                  <c:v>0.66507177033492826</c:v>
                </c:pt>
                <c:pt idx="6">
                  <c:v>0.68181818181818177</c:v>
                </c:pt>
                <c:pt idx="7">
                  <c:v>0.49043062200956938</c:v>
                </c:pt>
                <c:pt idx="8">
                  <c:v>0.66507177033492826</c:v>
                </c:pt>
                <c:pt idx="9">
                  <c:v>0.60526315789473684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FE54-4EEF-B2BA-EF9669122D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-1661095376"/>
        <c:axId val="-1661092656"/>
      </c:barChart>
      <c:catAx>
        <c:axId val="-16610953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high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-1661092656"/>
        <c:crosses val="autoZero"/>
        <c:auto val="1"/>
        <c:lblAlgn val="ctr"/>
        <c:lblOffset val="100"/>
        <c:noMultiLvlLbl val="0"/>
      </c:catAx>
      <c:valAx>
        <c:axId val="-1661092656"/>
        <c:scaling>
          <c:orientation val="minMax"/>
          <c:max val="1"/>
        </c:scaling>
        <c:delete val="0"/>
        <c:axPos val="r"/>
        <c:majorGridlines>
          <c:spPr>
            <a:ln w="9525" cap="flat" cmpd="sng" algn="ctr">
              <a:solidFill>
                <a:schemeClr val="accent3">
                  <a:lumMod val="20000"/>
                  <a:lumOff val="80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low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bg1">
                    <a:lumMod val="6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-1661095376"/>
        <c:crosses val="max"/>
        <c:crossBetween val="between"/>
        <c:majorUnit val="0.25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rgbClr val="E10000"/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rgbClr val="EAB92E"/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rgbClr val="00A84C"/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rgbClr val="007635"/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</c:legendEntry>
      <c:layout>
        <c:manualLayout>
          <c:xMode val="edge"/>
          <c:yMode val="edge"/>
          <c:x val="0.30699056353461779"/>
          <c:y val="0.93706861035526778"/>
          <c:w val="0.32680817928336081"/>
          <c:h val="5.133417008393056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/>
      </a:solidFill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1633753161446335E-2"/>
          <c:y val="7.4939976678030193E-2"/>
          <c:w val="0.90763083199334682"/>
          <c:h val="0.8255461187732209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'T12'!$C$4</c:f>
              <c:strCache>
                <c:ptCount val="1"/>
                <c:pt idx="0">
                  <c:v>Nivel 1</c:v>
                </c:pt>
              </c:strCache>
            </c:strRef>
          </c:tx>
          <c:spPr>
            <a:solidFill>
              <a:srgbClr val="E10000"/>
            </a:solidFill>
            <a:ln>
              <a:solidFill>
                <a:schemeClr val="bg1"/>
              </a:solidFill>
            </a:ln>
            <a:effectLst/>
          </c:spPr>
          <c:invertIfNegative val="0"/>
          <c:dLbls>
            <c:dLbl>
              <c:idx val="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E9BA-4280-BF71-AF9A69D0D360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'T12'!$J$5:$J$15</c:f>
              <c:strCache>
                <c:ptCount val="11"/>
                <c:pt idx="0">
                  <c:v>S1</c:v>
                </c:pt>
                <c:pt idx="1">
                  <c:v>S2</c:v>
                </c:pt>
                <c:pt idx="2">
                  <c:v>S3</c:v>
                </c:pt>
                <c:pt idx="3">
                  <c:v>S4</c:v>
                </c:pt>
                <c:pt idx="4">
                  <c:v>S5</c:v>
                </c:pt>
                <c:pt idx="5">
                  <c:v>S6</c:v>
                </c:pt>
                <c:pt idx="6">
                  <c:v>S7</c:v>
                </c:pt>
                <c:pt idx="7">
                  <c:v>S8</c:v>
                </c:pt>
                <c:pt idx="8">
                  <c:v>S9</c:v>
                </c:pt>
                <c:pt idx="9">
                  <c:v>S10</c:v>
                </c:pt>
                <c:pt idx="10">
                  <c:v>S11</c:v>
                </c:pt>
              </c:strCache>
            </c:strRef>
          </c:cat>
          <c:val>
            <c:numRef>
              <c:f>'T12'!$K$5:$K$15</c:f>
              <c:numCache>
                <c:formatCode>0.0%</c:formatCode>
                <c:ptCount val="11"/>
                <c:pt idx="0">
                  <c:v>0.27433628318584069</c:v>
                </c:pt>
                <c:pt idx="1">
                  <c:v>0.46739130434782611</c:v>
                </c:pt>
                <c:pt idx="2">
                  <c:v>0.1415929203539823</c:v>
                </c:pt>
                <c:pt idx="3">
                  <c:v>0.10619469026548672</c:v>
                </c:pt>
                <c:pt idx="4">
                  <c:v>1.7699115044247787E-2</c:v>
                </c:pt>
                <c:pt idx="5">
                  <c:v>8.8495575221238937E-2</c:v>
                </c:pt>
                <c:pt idx="6">
                  <c:v>9.7345132743362831E-2</c:v>
                </c:pt>
                <c:pt idx="7">
                  <c:v>7.0796460176991149E-2</c:v>
                </c:pt>
                <c:pt idx="8">
                  <c:v>8.8495575221238937E-3</c:v>
                </c:pt>
                <c:pt idx="9">
                  <c:v>0</c:v>
                </c:pt>
                <c:pt idx="10">
                  <c:v>0.10810810810810811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A06-4F51-B34C-A2E07C6F53EB}"/>
            </c:ext>
          </c:extLst>
        </c:ser>
        <c:ser>
          <c:idx val="1"/>
          <c:order val="1"/>
          <c:tx>
            <c:strRef>
              <c:f>'T12'!$D$4</c:f>
              <c:strCache>
                <c:ptCount val="1"/>
                <c:pt idx="0">
                  <c:v>Nivel 2</c:v>
                </c:pt>
              </c:strCache>
            </c:strRef>
          </c:tx>
          <c:spPr>
            <a:solidFill>
              <a:srgbClr val="EAB92E"/>
            </a:solidFill>
            <a:ln>
              <a:solidFill>
                <a:schemeClr val="bg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'T12'!$J$5:$J$15</c:f>
              <c:strCache>
                <c:ptCount val="11"/>
                <c:pt idx="0">
                  <c:v>S1</c:v>
                </c:pt>
                <c:pt idx="1">
                  <c:v>S2</c:v>
                </c:pt>
                <c:pt idx="2">
                  <c:v>S3</c:v>
                </c:pt>
                <c:pt idx="3">
                  <c:v>S4</c:v>
                </c:pt>
                <c:pt idx="4">
                  <c:v>S5</c:v>
                </c:pt>
                <c:pt idx="5">
                  <c:v>S6</c:v>
                </c:pt>
                <c:pt idx="6">
                  <c:v>S7</c:v>
                </c:pt>
                <c:pt idx="7">
                  <c:v>S8</c:v>
                </c:pt>
                <c:pt idx="8">
                  <c:v>S9</c:v>
                </c:pt>
                <c:pt idx="9">
                  <c:v>S10</c:v>
                </c:pt>
                <c:pt idx="10">
                  <c:v>S11</c:v>
                </c:pt>
              </c:strCache>
            </c:strRef>
          </c:cat>
          <c:val>
            <c:numRef>
              <c:f>'T12'!$L$5:$L$15</c:f>
              <c:numCache>
                <c:formatCode>0.0%</c:formatCode>
                <c:ptCount val="11"/>
                <c:pt idx="0">
                  <c:v>0.19469026548672566</c:v>
                </c:pt>
                <c:pt idx="1">
                  <c:v>0.16304347826086957</c:v>
                </c:pt>
                <c:pt idx="2">
                  <c:v>0.22123893805309736</c:v>
                </c:pt>
                <c:pt idx="3">
                  <c:v>0.15929203539823009</c:v>
                </c:pt>
                <c:pt idx="4">
                  <c:v>0.13274336283185842</c:v>
                </c:pt>
                <c:pt idx="5">
                  <c:v>0.10619469026548672</c:v>
                </c:pt>
                <c:pt idx="6">
                  <c:v>9.7345132743362831E-2</c:v>
                </c:pt>
                <c:pt idx="7">
                  <c:v>9.7345132743362831E-2</c:v>
                </c:pt>
                <c:pt idx="8">
                  <c:v>6.1946902654867256E-2</c:v>
                </c:pt>
                <c:pt idx="9">
                  <c:v>0.21621621621621623</c:v>
                </c:pt>
                <c:pt idx="10">
                  <c:v>0.14414414414414414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A06-4F51-B34C-A2E07C6F53EB}"/>
            </c:ext>
          </c:extLst>
        </c:ser>
        <c:ser>
          <c:idx val="2"/>
          <c:order val="2"/>
          <c:tx>
            <c:strRef>
              <c:f>'T12'!$E$4</c:f>
              <c:strCache>
                <c:ptCount val="1"/>
                <c:pt idx="0">
                  <c:v>Nivel 3</c:v>
                </c:pt>
              </c:strCache>
            </c:strRef>
          </c:tx>
          <c:spPr>
            <a:solidFill>
              <a:srgbClr val="00A84C"/>
            </a:solidFill>
            <a:ln>
              <a:solidFill>
                <a:schemeClr val="bg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'T12'!$J$5:$J$15</c:f>
              <c:strCache>
                <c:ptCount val="11"/>
                <c:pt idx="0">
                  <c:v>S1</c:v>
                </c:pt>
                <c:pt idx="1">
                  <c:v>S2</c:v>
                </c:pt>
                <c:pt idx="2">
                  <c:v>S3</c:v>
                </c:pt>
                <c:pt idx="3">
                  <c:v>S4</c:v>
                </c:pt>
                <c:pt idx="4">
                  <c:v>S5</c:v>
                </c:pt>
                <c:pt idx="5">
                  <c:v>S6</c:v>
                </c:pt>
                <c:pt idx="6">
                  <c:v>S7</c:v>
                </c:pt>
                <c:pt idx="7">
                  <c:v>S8</c:v>
                </c:pt>
                <c:pt idx="8">
                  <c:v>S9</c:v>
                </c:pt>
                <c:pt idx="9">
                  <c:v>S10</c:v>
                </c:pt>
                <c:pt idx="10">
                  <c:v>S11</c:v>
                </c:pt>
              </c:strCache>
            </c:strRef>
          </c:cat>
          <c:val>
            <c:numRef>
              <c:f>'T12'!$M$5:$M$15</c:f>
              <c:numCache>
                <c:formatCode>0.0%</c:formatCode>
                <c:ptCount val="11"/>
                <c:pt idx="0">
                  <c:v>0.11504424778761062</c:v>
                </c:pt>
                <c:pt idx="1">
                  <c:v>0.18478260869565216</c:v>
                </c:pt>
                <c:pt idx="2">
                  <c:v>7.9646017699115043E-2</c:v>
                </c:pt>
                <c:pt idx="3">
                  <c:v>0.10619469026548672</c:v>
                </c:pt>
                <c:pt idx="4">
                  <c:v>6.1946902654867256E-2</c:v>
                </c:pt>
                <c:pt idx="5">
                  <c:v>0.15929203539823009</c:v>
                </c:pt>
                <c:pt idx="6">
                  <c:v>2.6548672566371681E-2</c:v>
                </c:pt>
                <c:pt idx="7">
                  <c:v>8.8495575221238937E-2</c:v>
                </c:pt>
                <c:pt idx="8">
                  <c:v>0.19469026548672566</c:v>
                </c:pt>
                <c:pt idx="9">
                  <c:v>9.0090090090090086E-2</c:v>
                </c:pt>
                <c:pt idx="10">
                  <c:v>1.8018018018018018E-2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7A06-4F51-B34C-A2E07C6F53EB}"/>
            </c:ext>
          </c:extLst>
        </c:ser>
        <c:ser>
          <c:idx val="3"/>
          <c:order val="3"/>
          <c:tx>
            <c:strRef>
              <c:f>'T12'!$F$4</c:f>
              <c:strCache>
                <c:ptCount val="1"/>
                <c:pt idx="0">
                  <c:v>Nivel 4</c:v>
                </c:pt>
              </c:strCache>
            </c:strRef>
          </c:tx>
          <c:spPr>
            <a:solidFill>
              <a:srgbClr val="007635"/>
            </a:solidFill>
            <a:ln>
              <a:solidFill>
                <a:schemeClr val="bg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'T12'!$J$5:$J$15</c:f>
              <c:strCache>
                <c:ptCount val="11"/>
                <c:pt idx="0">
                  <c:v>S1</c:v>
                </c:pt>
                <c:pt idx="1">
                  <c:v>S2</c:v>
                </c:pt>
                <c:pt idx="2">
                  <c:v>S3</c:v>
                </c:pt>
                <c:pt idx="3">
                  <c:v>S4</c:v>
                </c:pt>
                <c:pt idx="4">
                  <c:v>S5</c:v>
                </c:pt>
                <c:pt idx="5">
                  <c:v>S6</c:v>
                </c:pt>
                <c:pt idx="6">
                  <c:v>S7</c:v>
                </c:pt>
                <c:pt idx="7">
                  <c:v>S8</c:v>
                </c:pt>
                <c:pt idx="8">
                  <c:v>S9</c:v>
                </c:pt>
                <c:pt idx="9">
                  <c:v>S10</c:v>
                </c:pt>
                <c:pt idx="10">
                  <c:v>S11</c:v>
                </c:pt>
              </c:strCache>
            </c:strRef>
          </c:cat>
          <c:val>
            <c:numRef>
              <c:f>'T12'!$N$5:$N$15</c:f>
              <c:numCache>
                <c:formatCode>0.0%</c:formatCode>
                <c:ptCount val="11"/>
                <c:pt idx="0">
                  <c:v>0.41592920353982299</c:v>
                </c:pt>
                <c:pt idx="1">
                  <c:v>0.18478260869565216</c:v>
                </c:pt>
                <c:pt idx="2">
                  <c:v>0.55752212389380529</c:v>
                </c:pt>
                <c:pt idx="3">
                  <c:v>0.62831858407079644</c:v>
                </c:pt>
                <c:pt idx="4">
                  <c:v>0.78761061946902655</c:v>
                </c:pt>
                <c:pt idx="5">
                  <c:v>0.64601769911504425</c:v>
                </c:pt>
                <c:pt idx="6">
                  <c:v>0.77876106194690264</c:v>
                </c:pt>
                <c:pt idx="7">
                  <c:v>0.74336283185840712</c:v>
                </c:pt>
                <c:pt idx="8">
                  <c:v>0.73451327433628322</c:v>
                </c:pt>
                <c:pt idx="9">
                  <c:v>0.69369369369369371</c:v>
                </c:pt>
                <c:pt idx="10">
                  <c:v>0.72972972972972971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7A06-4F51-B34C-A2E07C6F53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-1661092112"/>
        <c:axId val="-1661091024"/>
      </c:barChart>
      <c:catAx>
        <c:axId val="-16610921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high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-1661091024"/>
        <c:crosses val="autoZero"/>
        <c:auto val="1"/>
        <c:lblAlgn val="ctr"/>
        <c:lblOffset val="100"/>
        <c:noMultiLvlLbl val="0"/>
      </c:catAx>
      <c:valAx>
        <c:axId val="-1661091024"/>
        <c:scaling>
          <c:orientation val="minMax"/>
          <c:max val="1"/>
        </c:scaling>
        <c:delete val="0"/>
        <c:axPos val="r"/>
        <c:majorGridlines>
          <c:spPr>
            <a:ln w="9525" cap="flat" cmpd="sng" algn="ctr">
              <a:solidFill>
                <a:schemeClr val="accent3">
                  <a:lumMod val="20000"/>
                  <a:lumOff val="80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low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bg1">
                    <a:lumMod val="6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-1661092112"/>
        <c:crosses val="max"/>
        <c:crossBetween val="between"/>
        <c:majorUnit val="0.25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rgbClr val="E10000"/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rgbClr val="EAB92E"/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rgbClr val="00A84C"/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rgbClr val="007635"/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</c:legendEntry>
      <c:layout>
        <c:manualLayout>
          <c:xMode val="edge"/>
          <c:yMode val="edge"/>
          <c:x val="0.30508196135744642"/>
          <c:y val="0.94004758453611093"/>
          <c:w val="0.32126051824735341"/>
          <c:h val="5.168794866754858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22957</xdr:colOff>
      <xdr:row>25</xdr:row>
      <xdr:rowOff>0</xdr:rowOff>
    </xdr:from>
    <xdr:to>
      <xdr:col>6</xdr:col>
      <xdr:colOff>704850</xdr:colOff>
      <xdr:row>50</xdr:row>
      <xdr:rowOff>170594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13432</xdr:colOff>
      <xdr:row>25</xdr:row>
      <xdr:rowOff>44695</xdr:rowOff>
    </xdr:from>
    <xdr:to>
      <xdr:col>6</xdr:col>
      <xdr:colOff>657225</xdr:colOff>
      <xdr:row>56</xdr:row>
      <xdr:rowOff>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22957</xdr:colOff>
      <xdr:row>25</xdr:row>
      <xdr:rowOff>44695</xdr:rowOff>
    </xdr:from>
    <xdr:to>
      <xdr:col>6</xdr:col>
      <xdr:colOff>666750</xdr:colOff>
      <xdr:row>47</xdr:row>
      <xdr:rowOff>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22957</xdr:colOff>
      <xdr:row>25</xdr:row>
      <xdr:rowOff>35169</xdr:rowOff>
    </xdr:from>
    <xdr:to>
      <xdr:col>6</xdr:col>
      <xdr:colOff>676275</xdr:colOff>
      <xdr:row>47</xdr:row>
      <xdr:rowOff>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00000000-0008-0000-08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13431</xdr:colOff>
      <xdr:row>22</xdr:row>
      <xdr:rowOff>16120</xdr:rowOff>
    </xdr:from>
    <xdr:to>
      <xdr:col>6</xdr:col>
      <xdr:colOff>685799</xdr:colOff>
      <xdr:row>44</xdr:row>
      <xdr:rowOff>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00000000-0008-0000-09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32482</xdr:colOff>
      <xdr:row>25</xdr:row>
      <xdr:rowOff>44695</xdr:rowOff>
    </xdr:from>
    <xdr:to>
      <xdr:col>6</xdr:col>
      <xdr:colOff>695324</xdr:colOff>
      <xdr:row>47</xdr:row>
      <xdr:rowOff>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00000000-0008-0000-0A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21"/>
  <sheetViews>
    <sheetView showGridLines="0" tabSelected="1" zoomScaleNormal="100" workbookViewId="0">
      <selection activeCell="B5" sqref="B5:B6"/>
    </sheetView>
  </sheetViews>
  <sheetFormatPr baseColWidth="10" defaultColWidth="11.42578125" defaultRowHeight="15" x14ac:dyDescent="0.25"/>
  <cols>
    <col min="1" max="1" width="7.7109375" style="8" customWidth="1"/>
    <col min="2" max="2" width="16.7109375" style="8" customWidth="1"/>
    <col min="3" max="5" width="13.7109375" style="8" customWidth="1"/>
    <col min="6" max="9" width="14" style="8" customWidth="1"/>
    <col min="10" max="10" width="4.7109375" style="8" customWidth="1"/>
    <col min="11" max="16384" width="11.42578125" style="8"/>
  </cols>
  <sheetData>
    <row r="1" spans="2:19" ht="18.75" x14ac:dyDescent="0.3">
      <c r="B1" s="132" t="s">
        <v>201</v>
      </c>
    </row>
    <row r="2" spans="2:19" ht="15.75" x14ac:dyDescent="0.25">
      <c r="B2" s="131"/>
    </row>
    <row r="3" spans="2:19" x14ac:dyDescent="0.25">
      <c r="B3" s="7" t="s">
        <v>61</v>
      </c>
      <c r="C3" s="1"/>
      <c r="D3" s="1"/>
    </row>
    <row r="4" spans="2:19" x14ac:dyDescent="0.25">
      <c r="B4" s="2" t="s">
        <v>78</v>
      </c>
    </row>
    <row r="5" spans="2:19" ht="34.5" customHeight="1" x14ac:dyDescent="0.25">
      <c r="B5" s="137" t="s">
        <v>77</v>
      </c>
      <c r="C5" s="137" t="s">
        <v>194</v>
      </c>
      <c r="D5" s="137" t="s">
        <v>51</v>
      </c>
      <c r="E5" s="137" t="s">
        <v>76</v>
      </c>
      <c r="F5" s="138" t="s">
        <v>62</v>
      </c>
      <c r="G5" s="138"/>
      <c r="H5" s="138"/>
      <c r="I5" s="138"/>
    </row>
    <row r="6" spans="2:19" ht="47.25" customHeight="1" x14ac:dyDescent="0.25">
      <c r="B6" s="137"/>
      <c r="C6" s="137"/>
      <c r="D6" s="137"/>
      <c r="E6" s="137"/>
      <c r="F6" s="6" t="s">
        <v>1</v>
      </c>
      <c r="G6" s="6" t="s">
        <v>195</v>
      </c>
      <c r="H6" s="6" t="s">
        <v>0</v>
      </c>
      <c r="I6" s="6" t="s">
        <v>196</v>
      </c>
      <c r="K6" s="9"/>
      <c r="L6" s="9"/>
      <c r="M6" s="9"/>
      <c r="N6" s="9"/>
      <c r="O6" s="9"/>
      <c r="P6" s="9"/>
      <c r="Q6" s="9"/>
      <c r="R6" s="9"/>
      <c r="S6" s="9"/>
    </row>
    <row r="7" spans="2:19" ht="39.950000000000003" customHeight="1" x14ac:dyDescent="0.25">
      <c r="B7" s="10" t="s">
        <v>47</v>
      </c>
      <c r="C7" s="11">
        <v>1590</v>
      </c>
      <c r="D7" s="11">
        <v>1575</v>
      </c>
      <c r="E7" s="12">
        <f>D7/C7</f>
        <v>0.99056603773584906</v>
      </c>
      <c r="F7" s="11">
        <v>1328</v>
      </c>
      <c r="G7" s="13">
        <f>F7/D7</f>
        <v>0.84317460317460313</v>
      </c>
      <c r="H7" s="14">
        <v>247</v>
      </c>
      <c r="I7" s="13">
        <f>H7/D7</f>
        <v>0.15682539682539681</v>
      </c>
      <c r="K7" s="9"/>
      <c r="L7" s="9"/>
      <c r="M7" s="9"/>
      <c r="N7" s="9"/>
      <c r="O7" s="9"/>
      <c r="P7" s="9"/>
      <c r="Q7" s="9"/>
      <c r="R7" s="9"/>
      <c r="S7" s="9"/>
    </row>
    <row r="8" spans="2:19" ht="39.950000000000003" customHeight="1" x14ac:dyDescent="0.25">
      <c r="B8" s="10" t="s">
        <v>48</v>
      </c>
      <c r="C8" s="11">
        <v>6905</v>
      </c>
      <c r="D8" s="11">
        <v>6774</v>
      </c>
      <c r="E8" s="12">
        <f t="shared" ref="E8:E12" si="0">D8/C8</f>
        <v>0.98102824040550329</v>
      </c>
      <c r="F8" s="11">
        <v>5075</v>
      </c>
      <c r="G8" s="13">
        <f t="shared" ref="G8:G12" si="1">F8/D8</f>
        <v>0.74918807204015347</v>
      </c>
      <c r="H8" s="11">
        <v>1699</v>
      </c>
      <c r="I8" s="13">
        <f t="shared" ref="I8:I12" si="2">H8/D8</f>
        <v>0.25081192795984647</v>
      </c>
      <c r="K8" s="9"/>
      <c r="L8" s="9"/>
      <c r="M8" s="9"/>
      <c r="N8" s="9"/>
      <c r="O8" s="9"/>
      <c r="P8" s="9"/>
      <c r="Q8" s="9"/>
      <c r="R8" s="9"/>
      <c r="S8" s="9"/>
    </row>
    <row r="9" spans="2:19" ht="39.950000000000003" customHeight="1" x14ac:dyDescent="0.25">
      <c r="B9" s="10" t="s">
        <v>49</v>
      </c>
      <c r="C9" s="11">
        <v>4451</v>
      </c>
      <c r="D9" s="11">
        <v>4354</v>
      </c>
      <c r="E9" s="12">
        <f t="shared" si="0"/>
        <v>0.9782071444619187</v>
      </c>
      <c r="F9" s="11">
        <v>2985</v>
      </c>
      <c r="G9" s="13">
        <f t="shared" si="1"/>
        <v>0.68557648139641714</v>
      </c>
      <c r="H9" s="11">
        <v>1369</v>
      </c>
      <c r="I9" s="13">
        <f t="shared" si="2"/>
        <v>0.31442351860358292</v>
      </c>
      <c r="K9" s="15"/>
      <c r="M9" s="15"/>
      <c r="O9" s="15"/>
    </row>
    <row r="10" spans="2:19" ht="39.950000000000003" customHeight="1" x14ac:dyDescent="0.25">
      <c r="B10" s="10" t="s">
        <v>30</v>
      </c>
      <c r="C10" s="16">
        <v>445</v>
      </c>
      <c r="D10" s="14">
        <v>435</v>
      </c>
      <c r="E10" s="12">
        <f t="shared" si="0"/>
        <v>0.97752808988764039</v>
      </c>
      <c r="F10" s="14">
        <v>342</v>
      </c>
      <c r="G10" s="13">
        <f t="shared" si="1"/>
        <v>0.78620689655172415</v>
      </c>
      <c r="H10" s="14">
        <v>93</v>
      </c>
      <c r="I10" s="13">
        <f t="shared" si="2"/>
        <v>0.21379310344827587</v>
      </c>
      <c r="K10" s="15"/>
      <c r="M10" s="15"/>
      <c r="O10" s="15"/>
    </row>
    <row r="11" spans="2:19" ht="39.950000000000003" customHeight="1" x14ac:dyDescent="0.25">
      <c r="B11" s="10" t="s">
        <v>31</v>
      </c>
      <c r="C11" s="16">
        <v>118</v>
      </c>
      <c r="D11" s="14">
        <v>118</v>
      </c>
      <c r="E11" s="12">
        <f t="shared" si="0"/>
        <v>1</v>
      </c>
      <c r="F11" s="14">
        <v>93</v>
      </c>
      <c r="G11" s="13">
        <f t="shared" si="1"/>
        <v>0.78813559322033899</v>
      </c>
      <c r="H11" s="14">
        <v>25</v>
      </c>
      <c r="I11" s="13">
        <f t="shared" si="2"/>
        <v>0.21186440677966101</v>
      </c>
      <c r="K11" s="15"/>
      <c r="M11" s="15"/>
      <c r="O11" s="15"/>
    </row>
    <row r="12" spans="2:19" ht="39.950000000000003" customHeight="1" x14ac:dyDescent="0.25">
      <c r="B12" s="17" t="s">
        <v>2</v>
      </c>
      <c r="C12" s="18">
        <f>SUM(C7:C11)</f>
        <v>13509</v>
      </c>
      <c r="D12" s="18">
        <f>SUM(D7:D11)</f>
        <v>13256</v>
      </c>
      <c r="E12" s="19">
        <f t="shared" si="0"/>
        <v>0.98127174476275081</v>
      </c>
      <c r="F12" s="18">
        <f>SUM(F7:F11)</f>
        <v>9823</v>
      </c>
      <c r="G12" s="20">
        <f t="shared" si="1"/>
        <v>0.74102293301146649</v>
      </c>
      <c r="H12" s="18">
        <f>SUM(H7:H11)</f>
        <v>3433</v>
      </c>
      <c r="I12" s="20">
        <f t="shared" si="2"/>
        <v>0.25897706698853351</v>
      </c>
      <c r="K12" s="15"/>
      <c r="M12" s="15"/>
      <c r="O12" s="15"/>
    </row>
    <row r="13" spans="2:19" ht="12" customHeight="1" x14ac:dyDescent="0.25">
      <c r="B13" s="21" t="s">
        <v>203</v>
      </c>
      <c r="C13" s="22"/>
    </row>
    <row r="14" spans="2:19" ht="12" customHeight="1" x14ac:dyDescent="0.25">
      <c r="B14" s="21" t="s">
        <v>197</v>
      </c>
      <c r="C14" s="22"/>
    </row>
    <row r="15" spans="2:19" ht="12" customHeight="1" x14ac:dyDescent="0.25">
      <c r="B15" s="21" t="s">
        <v>198</v>
      </c>
      <c r="C15" s="22"/>
    </row>
    <row r="16" spans="2:19" ht="12" customHeight="1" x14ac:dyDescent="0.25">
      <c r="B16" s="23" t="s">
        <v>88</v>
      </c>
    </row>
    <row r="18" spans="2:7" x14ac:dyDescent="0.25">
      <c r="B18" s="9"/>
      <c r="C18" s="9"/>
      <c r="D18" s="9"/>
      <c r="E18" s="9"/>
      <c r="F18" s="9"/>
      <c r="G18" s="24"/>
    </row>
    <row r="19" spans="2:7" x14ac:dyDescent="0.25">
      <c r="B19" s="9"/>
      <c r="C19" s="9"/>
      <c r="D19" s="9"/>
      <c r="E19" s="9"/>
      <c r="F19" s="9"/>
      <c r="G19" s="9"/>
    </row>
    <row r="20" spans="2:7" x14ac:dyDescent="0.25">
      <c r="B20" s="9"/>
      <c r="C20" s="9"/>
      <c r="D20" s="9"/>
      <c r="E20" s="9"/>
      <c r="F20" s="9"/>
      <c r="G20" s="9"/>
    </row>
    <row r="21" spans="2:7" x14ac:dyDescent="0.25">
      <c r="B21" s="9"/>
      <c r="C21" s="9"/>
      <c r="D21" s="9"/>
      <c r="E21" s="9"/>
      <c r="F21" s="9"/>
      <c r="G21" s="9"/>
    </row>
  </sheetData>
  <sheetProtection algorithmName="SHA-512" hashValue="WnjmfHuJwTr6wJgcTqyYN1ecFm/u1b+0h4BAS6bYRZIkR2g9eZLcof2vzdZwL77dlm64nSs7XW892Z5vqctaww==" saltValue="OEfrwnEROoB/C/nUu+HjdA==" spinCount="100000" sheet="1" objects="1" scenarios="1"/>
  <mergeCells count="5">
    <mergeCell ref="B5:B6"/>
    <mergeCell ref="C5:C6"/>
    <mergeCell ref="D5:D6"/>
    <mergeCell ref="E5:E6"/>
    <mergeCell ref="F5:I5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Y66"/>
  <sheetViews>
    <sheetView showGridLines="0" zoomScaleNormal="100" workbookViewId="0">
      <selection activeCell="H5" sqref="H5"/>
    </sheetView>
  </sheetViews>
  <sheetFormatPr baseColWidth="10" defaultColWidth="11.42578125" defaultRowHeight="15" x14ac:dyDescent="0.25"/>
  <cols>
    <col min="1" max="1" width="7.7109375" style="8" customWidth="1"/>
    <col min="2" max="2" width="46.7109375" style="8" customWidth="1"/>
    <col min="3" max="7" width="10.7109375" style="8" customWidth="1"/>
    <col min="8" max="8" width="10" style="8" customWidth="1"/>
    <col min="9" max="9" width="11.42578125" style="8"/>
    <col min="10" max="10" width="5.7109375" style="8" customWidth="1"/>
    <col min="11" max="15" width="5.7109375" style="42" customWidth="1"/>
    <col min="16" max="20" width="5.7109375" style="43" customWidth="1"/>
    <col min="21" max="21" width="8.28515625" style="8" bestFit="1" customWidth="1"/>
    <col min="22" max="22" width="8.85546875" style="8" customWidth="1"/>
    <col min="23" max="16384" width="11.42578125" style="8"/>
  </cols>
  <sheetData>
    <row r="2" spans="2:24" x14ac:dyDescent="0.25">
      <c r="B2" s="89" t="s">
        <v>70</v>
      </c>
    </row>
    <row r="3" spans="2:24" ht="15.75" x14ac:dyDescent="0.25">
      <c r="B3" s="90" t="s">
        <v>97</v>
      </c>
      <c r="I3"/>
      <c r="J3"/>
      <c r="K3"/>
      <c r="L3"/>
      <c r="M3"/>
      <c r="N3"/>
      <c r="O3"/>
      <c r="P3"/>
      <c r="Q3"/>
      <c r="R3" s="46"/>
    </row>
    <row r="4" spans="2:24" ht="24.95" customHeight="1" x14ac:dyDescent="0.25">
      <c r="B4" s="116" t="s">
        <v>34</v>
      </c>
      <c r="C4" s="117" t="s">
        <v>43</v>
      </c>
      <c r="D4" s="118" t="s">
        <v>44</v>
      </c>
      <c r="E4" s="119" t="s">
        <v>45</v>
      </c>
      <c r="F4" s="120" t="s">
        <v>46</v>
      </c>
      <c r="G4" s="121" t="s">
        <v>33</v>
      </c>
      <c r="L4" s="45"/>
      <c r="M4" s="45"/>
      <c r="N4" s="45"/>
      <c r="O4" s="45"/>
      <c r="P4" s="9"/>
      <c r="Q4" s="9"/>
      <c r="R4" s="9"/>
      <c r="S4" s="9"/>
      <c r="T4" s="9"/>
      <c r="U4" s="9"/>
      <c r="V4" s="9"/>
    </row>
    <row r="5" spans="2:24" ht="24.95" customHeight="1" x14ac:dyDescent="0.25">
      <c r="B5" s="48" t="s">
        <v>129</v>
      </c>
      <c r="C5" s="40">
        <v>1944</v>
      </c>
      <c r="D5" s="40">
        <v>1061</v>
      </c>
      <c r="E5" s="38">
        <v>211</v>
      </c>
      <c r="F5" s="38">
        <v>858</v>
      </c>
      <c r="G5" s="40">
        <f>SUM(C5:F5)</f>
        <v>4074</v>
      </c>
      <c r="J5" s="133" t="s">
        <v>118</v>
      </c>
      <c r="K5" s="134">
        <f>C5/$G5</f>
        <v>0.47717231222385864</v>
      </c>
      <c r="L5" s="134">
        <f t="shared" ref="L5:N15" si="0">D5/$G5</f>
        <v>0.26043200785468829</v>
      </c>
      <c r="M5" s="134">
        <f t="shared" si="0"/>
        <v>5.1791850760922929E-2</v>
      </c>
      <c r="N5" s="134">
        <f t="shared" si="0"/>
        <v>0.21060382916053019</v>
      </c>
      <c r="O5" s="135">
        <f>SUM(K5:N5)</f>
        <v>1</v>
      </c>
      <c r="P5" s="136"/>
      <c r="Q5" s="75"/>
      <c r="R5" s="75"/>
      <c r="S5" s="75"/>
      <c r="T5" s="76"/>
      <c r="U5" s="9"/>
      <c r="V5" s="9"/>
      <c r="W5" s="71"/>
      <c r="X5" s="9"/>
    </row>
    <row r="6" spans="2:24" ht="24.95" customHeight="1" x14ac:dyDescent="0.25">
      <c r="B6" s="48" t="s">
        <v>130</v>
      </c>
      <c r="C6" s="40">
        <v>1629</v>
      </c>
      <c r="D6" s="38">
        <v>501</v>
      </c>
      <c r="E6" s="38">
        <v>467</v>
      </c>
      <c r="F6" s="38">
        <v>817</v>
      </c>
      <c r="G6" s="40">
        <f t="shared" ref="G6:G15" si="1">SUM(C6:F6)</f>
        <v>3414</v>
      </c>
      <c r="J6" s="133" t="s">
        <v>119</v>
      </c>
      <c r="K6" s="134">
        <f t="shared" ref="K6:K15" si="2">C6/$G6</f>
        <v>0.47715289982425307</v>
      </c>
      <c r="L6" s="134">
        <f t="shared" si="0"/>
        <v>0.14674868189806678</v>
      </c>
      <c r="M6" s="134">
        <f t="shared" si="0"/>
        <v>0.13678968951376685</v>
      </c>
      <c r="N6" s="134">
        <f t="shared" si="0"/>
        <v>0.23930872876391329</v>
      </c>
      <c r="O6" s="135">
        <f t="shared" ref="O6:O15" si="3">SUM(K6:N6)</f>
        <v>1</v>
      </c>
      <c r="P6" s="136"/>
      <c r="Q6" s="75"/>
      <c r="R6" s="75"/>
      <c r="S6" s="75"/>
      <c r="T6" s="76"/>
      <c r="U6" s="9"/>
      <c r="V6" s="9"/>
      <c r="W6" s="71"/>
      <c r="X6" s="9"/>
    </row>
    <row r="7" spans="2:24" ht="24.95" customHeight="1" x14ac:dyDescent="0.25">
      <c r="B7" s="48" t="s">
        <v>131</v>
      </c>
      <c r="C7" s="38">
        <v>568</v>
      </c>
      <c r="D7" s="40">
        <v>1859</v>
      </c>
      <c r="E7" s="38">
        <v>82</v>
      </c>
      <c r="F7" s="40">
        <v>1565</v>
      </c>
      <c r="G7" s="40">
        <f t="shared" si="1"/>
        <v>4074</v>
      </c>
      <c r="J7" s="133" t="s">
        <v>120</v>
      </c>
      <c r="K7" s="134">
        <f t="shared" si="2"/>
        <v>0.13942071674030437</v>
      </c>
      <c r="L7" s="134">
        <f t="shared" si="0"/>
        <v>0.45630829651448207</v>
      </c>
      <c r="M7" s="134">
        <f t="shared" si="0"/>
        <v>2.0127638684339717E-2</v>
      </c>
      <c r="N7" s="134">
        <f t="shared" si="0"/>
        <v>0.38414334806087386</v>
      </c>
      <c r="O7" s="135">
        <f t="shared" si="3"/>
        <v>1</v>
      </c>
      <c r="P7" s="136"/>
      <c r="Q7" s="75"/>
      <c r="R7" s="75"/>
      <c r="S7" s="75"/>
      <c r="T7" s="76"/>
      <c r="U7" s="9"/>
      <c r="V7" s="9"/>
      <c r="W7" s="71"/>
      <c r="X7" s="9"/>
    </row>
    <row r="8" spans="2:24" ht="24.95" customHeight="1" x14ac:dyDescent="0.25">
      <c r="B8" s="48" t="s">
        <v>132</v>
      </c>
      <c r="C8" s="38">
        <v>272</v>
      </c>
      <c r="D8" s="38">
        <v>690</v>
      </c>
      <c r="E8" s="38">
        <v>499</v>
      </c>
      <c r="F8" s="40">
        <v>2613</v>
      </c>
      <c r="G8" s="40">
        <f t="shared" si="1"/>
        <v>4074</v>
      </c>
      <c r="J8" s="133" t="s">
        <v>121</v>
      </c>
      <c r="K8" s="134">
        <f t="shared" si="2"/>
        <v>6.6764850270004908E-2</v>
      </c>
      <c r="L8" s="134">
        <f t="shared" si="0"/>
        <v>0.16936671575846834</v>
      </c>
      <c r="M8" s="134">
        <f t="shared" si="0"/>
        <v>0.12248404516445753</v>
      </c>
      <c r="N8" s="134">
        <f t="shared" si="0"/>
        <v>0.64138438880706927</v>
      </c>
      <c r="O8" s="135">
        <f t="shared" si="3"/>
        <v>1</v>
      </c>
      <c r="P8" s="136"/>
      <c r="Q8" s="75"/>
      <c r="R8" s="75"/>
      <c r="S8" s="75"/>
      <c r="T8" s="76"/>
      <c r="U8" s="9"/>
      <c r="V8" s="9"/>
      <c r="W8" s="71"/>
      <c r="X8" s="9"/>
    </row>
    <row r="9" spans="2:24" ht="24.95" customHeight="1" x14ac:dyDescent="0.25">
      <c r="B9" s="48" t="s">
        <v>133</v>
      </c>
      <c r="C9" s="38">
        <v>244</v>
      </c>
      <c r="D9" s="38">
        <v>909</v>
      </c>
      <c r="E9" s="40">
        <v>1049</v>
      </c>
      <c r="F9" s="40">
        <v>1872</v>
      </c>
      <c r="G9" s="40">
        <f t="shared" si="1"/>
        <v>4074</v>
      </c>
      <c r="J9" s="133" t="s">
        <v>122</v>
      </c>
      <c r="K9" s="134">
        <f t="shared" si="2"/>
        <v>5.9891998036327936E-2</v>
      </c>
      <c r="L9" s="134">
        <f t="shared" si="0"/>
        <v>0.22312223858615612</v>
      </c>
      <c r="M9" s="134">
        <f t="shared" si="0"/>
        <v>0.25748649975454097</v>
      </c>
      <c r="N9" s="134">
        <f t="shared" si="0"/>
        <v>0.45949926362297494</v>
      </c>
      <c r="O9" s="135">
        <f t="shared" si="3"/>
        <v>1</v>
      </c>
      <c r="P9" s="136"/>
      <c r="Q9" s="75"/>
      <c r="R9" s="75"/>
      <c r="S9" s="75"/>
      <c r="T9" s="76"/>
      <c r="U9" s="9"/>
      <c r="V9" s="9"/>
      <c r="W9" s="71"/>
      <c r="X9" s="9"/>
    </row>
    <row r="10" spans="2:24" ht="24.95" customHeight="1" x14ac:dyDescent="0.25">
      <c r="B10" s="48" t="s">
        <v>134</v>
      </c>
      <c r="C10" s="38">
        <v>421</v>
      </c>
      <c r="D10" s="40">
        <v>2167</v>
      </c>
      <c r="E10" s="38">
        <v>410</v>
      </c>
      <c r="F10" s="40">
        <v>1076</v>
      </c>
      <c r="G10" s="40">
        <f t="shared" si="1"/>
        <v>4074</v>
      </c>
      <c r="J10" s="133" t="s">
        <v>123</v>
      </c>
      <c r="K10" s="134">
        <f t="shared" si="2"/>
        <v>0.10333824251350024</v>
      </c>
      <c r="L10" s="134">
        <f t="shared" si="0"/>
        <v>0.53190967108492881</v>
      </c>
      <c r="M10" s="134">
        <f t="shared" si="0"/>
        <v>0.10063819342169858</v>
      </c>
      <c r="N10" s="134">
        <f t="shared" si="0"/>
        <v>0.26411389297987237</v>
      </c>
      <c r="O10" s="135">
        <f t="shared" si="3"/>
        <v>1</v>
      </c>
      <c r="P10" s="136"/>
      <c r="Q10" s="75"/>
      <c r="R10" s="75"/>
      <c r="S10" s="75"/>
      <c r="T10" s="76"/>
      <c r="U10" s="9"/>
      <c r="V10" s="9"/>
      <c r="W10" s="71"/>
      <c r="X10" s="9"/>
    </row>
    <row r="11" spans="2:24" ht="24.95" customHeight="1" x14ac:dyDescent="0.25">
      <c r="B11" s="48" t="s">
        <v>135</v>
      </c>
      <c r="C11" s="38">
        <v>406</v>
      </c>
      <c r="D11" s="38">
        <v>458</v>
      </c>
      <c r="E11" s="38">
        <v>205</v>
      </c>
      <c r="F11" s="40">
        <v>3005</v>
      </c>
      <c r="G11" s="40">
        <f t="shared" si="1"/>
        <v>4074</v>
      </c>
      <c r="J11" s="133" t="s">
        <v>124</v>
      </c>
      <c r="K11" s="134">
        <f t="shared" si="2"/>
        <v>9.9656357388316158E-2</v>
      </c>
      <c r="L11" s="134">
        <f t="shared" si="0"/>
        <v>0.11242022582228768</v>
      </c>
      <c r="M11" s="134">
        <f t="shared" si="0"/>
        <v>5.031909671084929E-2</v>
      </c>
      <c r="N11" s="134">
        <f t="shared" si="0"/>
        <v>0.73760432007854693</v>
      </c>
      <c r="O11" s="135">
        <f t="shared" si="3"/>
        <v>1</v>
      </c>
      <c r="P11" s="136"/>
      <c r="Q11" s="75"/>
      <c r="R11" s="75"/>
      <c r="S11" s="75"/>
      <c r="T11" s="76"/>
      <c r="U11" s="9"/>
      <c r="V11" s="9"/>
      <c r="W11" s="71"/>
      <c r="X11" s="9"/>
    </row>
    <row r="12" spans="2:24" ht="24.95" customHeight="1" x14ac:dyDescent="0.25">
      <c r="B12" s="48" t="s">
        <v>136</v>
      </c>
      <c r="C12" s="38">
        <v>273</v>
      </c>
      <c r="D12" s="38">
        <v>932</v>
      </c>
      <c r="E12" s="38">
        <v>426</v>
      </c>
      <c r="F12" s="40">
        <v>2443</v>
      </c>
      <c r="G12" s="40">
        <f t="shared" si="1"/>
        <v>4074</v>
      </c>
      <c r="J12" s="133" t="s">
        <v>125</v>
      </c>
      <c r="K12" s="134">
        <f t="shared" si="2"/>
        <v>6.7010309278350513E-2</v>
      </c>
      <c r="L12" s="134">
        <f t="shared" si="0"/>
        <v>0.22876779577810505</v>
      </c>
      <c r="M12" s="134">
        <f t="shared" si="0"/>
        <v>0.10456553755522828</v>
      </c>
      <c r="N12" s="134">
        <f t="shared" si="0"/>
        <v>0.59965635738831613</v>
      </c>
      <c r="O12" s="135">
        <f t="shared" si="3"/>
        <v>1</v>
      </c>
      <c r="P12" s="136"/>
      <c r="Q12" s="75"/>
      <c r="R12" s="75"/>
      <c r="S12" s="75"/>
      <c r="T12" s="76"/>
      <c r="U12" s="9"/>
      <c r="V12" s="9"/>
      <c r="W12" s="71"/>
      <c r="X12" s="9"/>
    </row>
    <row r="13" spans="2:24" ht="24.95" customHeight="1" x14ac:dyDescent="0.25">
      <c r="B13" s="48" t="s">
        <v>137</v>
      </c>
      <c r="C13" s="38">
        <v>132</v>
      </c>
      <c r="D13" s="38">
        <v>562</v>
      </c>
      <c r="E13" s="38">
        <v>632</v>
      </c>
      <c r="F13" s="40">
        <v>2748</v>
      </c>
      <c r="G13" s="40">
        <f t="shared" si="1"/>
        <v>4074</v>
      </c>
      <c r="J13" s="133" t="s">
        <v>126</v>
      </c>
      <c r="K13" s="134">
        <f t="shared" si="2"/>
        <v>3.2400589101620032E-2</v>
      </c>
      <c r="L13" s="134">
        <f t="shared" si="0"/>
        <v>0.13794796269023074</v>
      </c>
      <c r="M13" s="134">
        <f t="shared" si="0"/>
        <v>0.15513009327442318</v>
      </c>
      <c r="N13" s="134">
        <f t="shared" si="0"/>
        <v>0.67452135493372611</v>
      </c>
      <c r="O13" s="135">
        <f t="shared" si="3"/>
        <v>1</v>
      </c>
      <c r="P13" s="136"/>
      <c r="Q13" s="75"/>
      <c r="R13" s="75"/>
      <c r="S13" s="75"/>
      <c r="T13" s="76"/>
      <c r="U13" s="9"/>
      <c r="V13" s="9"/>
      <c r="W13" s="71"/>
      <c r="X13" s="9"/>
    </row>
    <row r="14" spans="2:24" ht="24.95" customHeight="1" x14ac:dyDescent="0.25">
      <c r="B14" s="48" t="s">
        <v>138</v>
      </c>
      <c r="C14" s="38">
        <v>22</v>
      </c>
      <c r="D14" s="38">
        <v>810</v>
      </c>
      <c r="E14" s="38">
        <v>288</v>
      </c>
      <c r="F14" s="40">
        <v>1745</v>
      </c>
      <c r="G14" s="40">
        <f t="shared" si="1"/>
        <v>2865</v>
      </c>
      <c r="J14" s="133" t="s">
        <v>127</v>
      </c>
      <c r="K14" s="134">
        <f t="shared" si="2"/>
        <v>7.6788830715532287E-3</v>
      </c>
      <c r="L14" s="134">
        <f t="shared" si="0"/>
        <v>0.28272251308900526</v>
      </c>
      <c r="M14" s="134">
        <f t="shared" si="0"/>
        <v>0.10052356020942409</v>
      </c>
      <c r="N14" s="134">
        <f t="shared" si="0"/>
        <v>0.60907504363001741</v>
      </c>
      <c r="O14" s="135">
        <f t="shared" si="3"/>
        <v>1</v>
      </c>
      <c r="P14" s="136"/>
      <c r="Q14" s="75"/>
      <c r="R14" s="75"/>
      <c r="S14" s="75"/>
      <c r="T14" s="76"/>
      <c r="U14" s="9"/>
      <c r="V14" s="9"/>
      <c r="W14" s="71"/>
      <c r="X14" s="9"/>
    </row>
    <row r="15" spans="2:24" ht="24.95" customHeight="1" x14ac:dyDescent="0.25">
      <c r="B15" s="48" t="s">
        <v>139</v>
      </c>
      <c r="C15" s="38">
        <v>396</v>
      </c>
      <c r="D15" s="38">
        <v>464</v>
      </c>
      <c r="E15" s="38">
        <v>66</v>
      </c>
      <c r="F15" s="40">
        <v>2125</v>
      </c>
      <c r="G15" s="40">
        <f t="shared" si="1"/>
        <v>3051</v>
      </c>
      <c r="J15" s="133" t="s">
        <v>128</v>
      </c>
      <c r="K15" s="134">
        <f t="shared" si="2"/>
        <v>0.12979351032448377</v>
      </c>
      <c r="L15" s="134">
        <f t="shared" si="0"/>
        <v>0.15208128482464767</v>
      </c>
      <c r="M15" s="134">
        <f t="shared" si="0"/>
        <v>2.1632251720747297E-2</v>
      </c>
      <c r="N15" s="134">
        <f t="shared" si="0"/>
        <v>0.69649295313012127</v>
      </c>
      <c r="O15" s="135">
        <f t="shared" si="3"/>
        <v>1</v>
      </c>
      <c r="P15" s="136"/>
      <c r="Q15" s="75"/>
      <c r="R15" s="75"/>
      <c r="S15" s="75"/>
      <c r="T15" s="76"/>
      <c r="U15" s="9"/>
      <c r="V15" s="9"/>
      <c r="W15" s="71"/>
      <c r="X15" s="9"/>
    </row>
    <row r="16" spans="2:24" ht="24.95" customHeight="1" x14ac:dyDescent="0.25">
      <c r="B16" s="151" t="s">
        <v>147</v>
      </c>
      <c r="C16" s="151"/>
      <c r="D16" s="151"/>
      <c r="E16" s="151"/>
      <c r="F16" s="151"/>
      <c r="G16" s="151"/>
      <c r="J16" s="74"/>
      <c r="K16" s="102"/>
      <c r="L16" s="102"/>
      <c r="M16" s="102"/>
      <c r="N16" s="102"/>
      <c r="O16" s="51"/>
      <c r="P16" s="75"/>
      <c r="Q16" s="75"/>
      <c r="R16" s="75"/>
      <c r="S16" s="75"/>
      <c r="T16" s="76"/>
      <c r="U16" s="9"/>
      <c r="V16" s="9"/>
      <c r="W16" s="71"/>
      <c r="X16" s="9"/>
    </row>
    <row r="17" spans="2:25" ht="22.5" customHeight="1" x14ac:dyDescent="0.25">
      <c r="B17" s="150" t="s">
        <v>170</v>
      </c>
      <c r="C17" s="150"/>
      <c r="D17" s="150"/>
      <c r="E17" s="150"/>
      <c r="F17" s="150"/>
      <c r="G17" s="150"/>
      <c r="H17" s="66"/>
      <c r="K17" s="45"/>
      <c r="L17" s="45"/>
      <c r="M17" s="45"/>
      <c r="N17" s="45"/>
      <c r="O17" s="45"/>
      <c r="P17" s="9"/>
      <c r="Q17" s="9"/>
      <c r="R17" s="9"/>
      <c r="S17" s="9"/>
      <c r="T17" s="9"/>
      <c r="U17" s="9"/>
      <c r="V17" s="9"/>
      <c r="W17" s="9"/>
      <c r="X17" s="9"/>
      <c r="Y17" s="9"/>
    </row>
    <row r="18" spans="2:25" ht="12" customHeight="1" x14ac:dyDescent="0.25">
      <c r="B18" s="72" t="s">
        <v>104</v>
      </c>
      <c r="C18" s="73"/>
      <c r="D18" s="73"/>
      <c r="E18" s="73"/>
      <c r="F18" s="73"/>
      <c r="G18" s="73"/>
      <c r="H18" s="66"/>
      <c r="K18" s="45"/>
      <c r="L18" s="45"/>
      <c r="M18" s="45"/>
      <c r="N18" s="45"/>
      <c r="O18" s="45"/>
      <c r="P18" s="9"/>
      <c r="Q18" s="9"/>
      <c r="R18" s="9"/>
      <c r="S18" s="9"/>
      <c r="T18" s="9"/>
      <c r="U18" s="9"/>
      <c r="V18" s="9"/>
      <c r="W18" s="9"/>
      <c r="X18" s="9"/>
      <c r="Y18" s="9"/>
    </row>
    <row r="19" spans="2:25" ht="12" customHeight="1" x14ac:dyDescent="0.25">
      <c r="B19" s="72" t="s">
        <v>105</v>
      </c>
      <c r="C19" s="73"/>
      <c r="D19" s="73"/>
      <c r="E19" s="73"/>
      <c r="F19" s="73"/>
      <c r="G19" s="73"/>
      <c r="H19" s="66"/>
      <c r="K19" s="45"/>
      <c r="L19" s="45"/>
      <c r="M19" s="45"/>
      <c r="N19" s="45"/>
      <c r="O19" s="45"/>
      <c r="P19" s="46"/>
      <c r="Q19" s="46"/>
      <c r="R19" s="46"/>
      <c r="S19" s="46"/>
      <c r="T19" s="46"/>
      <c r="U19" s="9"/>
      <c r="V19" s="9"/>
      <c r="W19" s="9"/>
      <c r="X19" s="9"/>
      <c r="Y19" s="9"/>
    </row>
    <row r="20" spans="2:25" ht="12" customHeight="1" x14ac:dyDescent="0.25">
      <c r="B20" s="72" t="s">
        <v>106</v>
      </c>
      <c r="C20" s="73"/>
      <c r="D20" s="73"/>
      <c r="E20" s="73"/>
      <c r="F20" s="73"/>
      <c r="G20" s="73"/>
      <c r="H20" s="66"/>
      <c r="K20" s="45"/>
      <c r="L20" s="45"/>
      <c r="M20" s="45"/>
      <c r="N20" s="45"/>
      <c r="O20" s="45"/>
      <c r="P20" s="46"/>
      <c r="Q20" s="46"/>
      <c r="R20" s="46"/>
      <c r="S20" s="46"/>
      <c r="T20" s="46"/>
      <c r="U20" s="9"/>
      <c r="V20" s="9"/>
      <c r="W20" s="9"/>
      <c r="X20" s="9"/>
      <c r="Y20" s="9"/>
    </row>
    <row r="21" spans="2:25" ht="12" customHeight="1" x14ac:dyDescent="0.25">
      <c r="B21" s="23" t="s">
        <v>88</v>
      </c>
      <c r="K21" s="45"/>
      <c r="L21" s="45"/>
      <c r="M21" s="45"/>
      <c r="N21" s="45"/>
      <c r="O21" s="45"/>
      <c r="P21" s="46"/>
      <c r="Q21" s="46"/>
      <c r="R21" s="46"/>
      <c r="S21" s="46"/>
      <c r="T21" s="46"/>
      <c r="U21" s="9"/>
      <c r="V21" s="9"/>
      <c r="W21" s="9"/>
      <c r="X21" s="9"/>
      <c r="Y21" s="9"/>
    </row>
    <row r="22" spans="2:25" x14ac:dyDescent="0.25">
      <c r="K22" s="45"/>
      <c r="L22" s="45"/>
      <c r="M22" s="45"/>
      <c r="N22" s="45"/>
      <c r="O22" s="45"/>
      <c r="P22" s="46"/>
      <c r="Q22" s="46"/>
      <c r="R22" s="46"/>
      <c r="S22" s="46"/>
      <c r="T22" s="46"/>
      <c r="U22" s="9"/>
      <c r="V22" s="9"/>
      <c r="W22" s="71"/>
      <c r="X22" s="9"/>
    </row>
    <row r="23" spans="2:25" x14ac:dyDescent="0.25">
      <c r="K23" s="45"/>
      <c r="L23" s="45"/>
      <c r="M23" s="45"/>
      <c r="N23" s="45"/>
      <c r="O23" s="45"/>
      <c r="P23" s="46"/>
      <c r="Q23" s="46"/>
      <c r="R23" s="46"/>
      <c r="S23" s="46"/>
      <c r="T23" s="46"/>
      <c r="U23" s="9"/>
      <c r="V23" s="9"/>
      <c r="W23" s="71"/>
      <c r="X23" s="9"/>
    </row>
    <row r="24" spans="2:25" x14ac:dyDescent="0.25">
      <c r="B24" s="89" t="s">
        <v>113</v>
      </c>
      <c r="K24" s="45"/>
      <c r="L24" s="45"/>
      <c r="M24" s="45"/>
      <c r="N24" s="45"/>
      <c r="O24" s="45"/>
      <c r="P24" s="46"/>
      <c r="Q24" s="46"/>
      <c r="R24" s="46"/>
      <c r="S24" s="46"/>
      <c r="T24" s="46"/>
      <c r="U24" s="9"/>
      <c r="V24" s="9"/>
      <c r="W24" s="71"/>
      <c r="X24" s="9"/>
    </row>
    <row r="25" spans="2:25" ht="15.75" x14ac:dyDescent="0.25">
      <c r="B25" s="90" t="s">
        <v>177</v>
      </c>
      <c r="K25" s="45"/>
      <c r="L25" s="45"/>
      <c r="M25" s="45"/>
      <c r="N25" s="45"/>
      <c r="O25" s="45"/>
      <c r="P25" s="46"/>
      <c r="Q25" s="46"/>
      <c r="R25" s="46"/>
      <c r="S25" s="46"/>
      <c r="T25" s="46"/>
      <c r="U25" s="9"/>
      <c r="V25" s="9"/>
      <c r="W25" s="71"/>
      <c r="X25" s="9"/>
    </row>
    <row r="26" spans="2:25" x14ac:dyDescent="0.25">
      <c r="K26" s="45"/>
      <c r="L26" s="45"/>
      <c r="M26" s="45"/>
      <c r="N26" s="45"/>
      <c r="O26" s="45"/>
      <c r="P26" s="46"/>
      <c r="Q26" s="46"/>
      <c r="R26" s="46"/>
      <c r="S26" s="46"/>
      <c r="T26" s="46"/>
      <c r="U26" s="9"/>
      <c r="V26" s="9"/>
      <c r="W26" s="9"/>
    </row>
    <row r="27" spans="2:25" x14ac:dyDescent="0.25">
      <c r="K27" s="45"/>
      <c r="L27" s="45"/>
      <c r="M27" s="45"/>
      <c r="N27" s="45"/>
      <c r="O27" s="45"/>
      <c r="P27" s="46"/>
      <c r="Q27" s="46"/>
      <c r="R27" s="46"/>
      <c r="S27" s="46"/>
      <c r="T27" s="46"/>
      <c r="U27" s="9"/>
      <c r="V27" s="9"/>
      <c r="W27" s="9"/>
    </row>
    <row r="28" spans="2:25" x14ac:dyDescent="0.25">
      <c r="K28" s="45"/>
      <c r="L28" s="45"/>
      <c r="M28" s="45"/>
      <c r="N28" s="45"/>
      <c r="O28" s="45"/>
      <c r="P28" s="46"/>
      <c r="Q28" s="46"/>
      <c r="R28" s="46"/>
      <c r="S28" s="46"/>
      <c r="T28" s="46"/>
      <c r="U28" s="9"/>
      <c r="V28" s="9"/>
      <c r="W28" s="9"/>
    </row>
    <row r="29" spans="2:25" ht="15" customHeight="1" x14ac:dyDescent="0.25">
      <c r="K29" s="45"/>
      <c r="L29" s="45"/>
      <c r="M29" s="45"/>
      <c r="N29" s="45"/>
      <c r="O29" s="45"/>
      <c r="P29" s="46"/>
      <c r="Q29" s="46"/>
      <c r="R29" s="46"/>
      <c r="S29" s="46"/>
      <c r="T29" s="46"/>
      <c r="U29" s="9"/>
      <c r="V29" s="9"/>
      <c r="W29" s="9"/>
    </row>
    <row r="30" spans="2:25" x14ac:dyDescent="0.25">
      <c r="K30" s="45"/>
      <c r="L30" s="45"/>
      <c r="M30" s="45"/>
      <c r="N30" s="45"/>
      <c r="O30" s="45"/>
      <c r="P30" s="46"/>
      <c r="Q30" s="46"/>
      <c r="R30" s="46"/>
      <c r="S30" s="46"/>
      <c r="T30" s="46"/>
      <c r="U30" s="9"/>
      <c r="V30" s="9"/>
      <c r="W30" s="9"/>
    </row>
    <row r="31" spans="2:25" x14ac:dyDescent="0.25">
      <c r="K31" s="45"/>
      <c r="L31" s="45"/>
      <c r="M31" s="45"/>
      <c r="N31" s="45"/>
      <c r="O31" s="45"/>
      <c r="P31" s="46"/>
      <c r="Q31" s="46"/>
      <c r="R31" s="46"/>
      <c r="S31" s="46"/>
      <c r="T31" s="46"/>
      <c r="U31" s="9"/>
      <c r="V31" s="9"/>
      <c r="W31" s="9"/>
    </row>
    <row r="32" spans="2:25" ht="15" customHeight="1" x14ac:dyDescent="0.25">
      <c r="K32" s="45"/>
      <c r="L32" s="45"/>
      <c r="M32" s="45"/>
      <c r="N32" s="45"/>
      <c r="O32" s="45"/>
      <c r="P32" s="46"/>
      <c r="Q32" s="46"/>
      <c r="R32" s="46"/>
      <c r="S32" s="46"/>
      <c r="T32" s="46"/>
      <c r="U32" s="9"/>
      <c r="V32" s="9"/>
      <c r="W32" s="9"/>
    </row>
    <row r="33" spans="2:23" ht="15" customHeight="1" x14ac:dyDescent="0.25">
      <c r="K33" s="45"/>
      <c r="L33" s="45"/>
      <c r="M33" s="45"/>
      <c r="N33" s="45"/>
      <c r="O33" s="45"/>
      <c r="P33" s="46"/>
      <c r="Q33" s="46"/>
      <c r="R33" s="46"/>
      <c r="S33" s="46"/>
      <c r="T33" s="46"/>
      <c r="U33" s="9"/>
      <c r="V33" s="9"/>
      <c r="W33" s="9"/>
    </row>
    <row r="34" spans="2:23" x14ac:dyDescent="0.25">
      <c r="K34" s="45"/>
      <c r="L34" s="45"/>
      <c r="M34" s="45"/>
      <c r="N34" s="45"/>
      <c r="O34" s="45"/>
      <c r="P34" s="46"/>
      <c r="Q34" s="46"/>
      <c r="R34" s="46"/>
      <c r="S34" s="46"/>
      <c r="T34" s="46"/>
      <c r="U34" s="9"/>
      <c r="V34" s="9"/>
      <c r="W34" s="9"/>
    </row>
    <row r="35" spans="2:23" ht="15" customHeight="1" x14ac:dyDescent="0.25">
      <c r="K35" s="45"/>
      <c r="L35" s="45"/>
      <c r="M35" s="45"/>
      <c r="N35" s="45"/>
      <c r="O35" s="45"/>
      <c r="P35" s="46"/>
      <c r="Q35" s="46"/>
      <c r="R35" s="46"/>
      <c r="S35" s="46"/>
      <c r="T35" s="46"/>
      <c r="U35" s="9"/>
      <c r="V35" s="9"/>
      <c r="W35" s="9"/>
    </row>
    <row r="36" spans="2:23" ht="15" customHeight="1" x14ac:dyDescent="0.25">
      <c r="K36" s="45"/>
      <c r="L36" s="45"/>
      <c r="M36" s="45"/>
      <c r="N36" s="45"/>
      <c r="O36" s="45"/>
      <c r="P36" s="46"/>
      <c r="Q36" s="46"/>
      <c r="R36" s="46"/>
      <c r="S36" s="46"/>
      <c r="T36" s="46"/>
      <c r="U36" s="9"/>
      <c r="V36" s="9"/>
      <c r="W36" s="9"/>
    </row>
    <row r="37" spans="2:23" ht="15" customHeight="1" x14ac:dyDescent="0.25">
      <c r="K37" s="55"/>
      <c r="L37" s="56"/>
      <c r="M37" s="56"/>
      <c r="N37" s="56"/>
      <c r="O37" s="56"/>
      <c r="P37" s="57"/>
      <c r="Q37" s="58"/>
      <c r="R37" s="59"/>
      <c r="S37" s="59"/>
      <c r="T37" s="59"/>
      <c r="U37" s="60"/>
      <c r="V37" s="60"/>
    </row>
    <row r="38" spans="2:23" ht="15" customHeight="1" x14ac:dyDescent="0.25">
      <c r="K38" s="61"/>
      <c r="L38" s="61"/>
      <c r="M38" s="61"/>
      <c r="N38" s="61"/>
      <c r="O38" s="61"/>
      <c r="P38" s="57"/>
      <c r="Q38" s="57"/>
      <c r="R38" s="57"/>
      <c r="S38" s="57"/>
      <c r="T38" s="57"/>
      <c r="U38" s="62"/>
      <c r="V38" s="62"/>
    </row>
    <row r="39" spans="2:23" ht="15" customHeight="1" x14ac:dyDescent="0.25">
      <c r="L39" s="61"/>
      <c r="M39" s="61"/>
      <c r="N39" s="61"/>
      <c r="O39" s="61"/>
    </row>
    <row r="40" spans="2:23" ht="15" customHeight="1" x14ac:dyDescent="0.25">
      <c r="K40" s="61"/>
      <c r="L40" s="63"/>
      <c r="M40" s="61"/>
      <c r="N40" s="61"/>
      <c r="O40" s="61"/>
    </row>
    <row r="41" spans="2:23" x14ac:dyDescent="0.25">
      <c r="K41" s="61"/>
      <c r="L41" s="64"/>
      <c r="M41" s="61"/>
      <c r="N41" s="61"/>
      <c r="O41" s="61"/>
    </row>
    <row r="42" spans="2:23" x14ac:dyDescent="0.25">
      <c r="K42" s="61"/>
      <c r="L42" s="64"/>
      <c r="M42" s="61"/>
      <c r="N42" s="61"/>
      <c r="O42" s="61"/>
      <c r="P42" s="57"/>
      <c r="Q42" s="57"/>
    </row>
    <row r="43" spans="2:23" ht="15" customHeight="1" x14ac:dyDescent="0.25">
      <c r="K43" s="61"/>
      <c r="L43" s="64"/>
      <c r="M43" s="61"/>
      <c r="N43" s="61"/>
      <c r="O43" s="61"/>
      <c r="P43" s="57"/>
      <c r="Q43" s="57"/>
    </row>
    <row r="44" spans="2:23" x14ac:dyDescent="0.25">
      <c r="K44" s="61"/>
      <c r="L44" s="64"/>
      <c r="M44" s="61"/>
      <c r="N44" s="61"/>
      <c r="O44" s="61"/>
      <c r="P44" s="57"/>
      <c r="Q44" s="57"/>
    </row>
    <row r="45" spans="2:23" ht="15" customHeight="1" x14ac:dyDescent="0.25">
      <c r="K45" s="61"/>
      <c r="L45" s="61"/>
      <c r="M45" s="61"/>
      <c r="N45" s="61"/>
      <c r="O45" s="61"/>
      <c r="P45" s="57"/>
      <c r="Q45" s="57"/>
    </row>
    <row r="46" spans="2:23" x14ac:dyDescent="0.25">
      <c r="K46" s="61"/>
      <c r="L46" s="61"/>
      <c r="M46" s="61"/>
      <c r="N46" s="61"/>
      <c r="O46" s="61"/>
      <c r="P46" s="57"/>
      <c r="Q46" s="57"/>
    </row>
    <row r="47" spans="2:23" ht="15" customHeight="1" x14ac:dyDescent="0.25">
      <c r="K47" s="61"/>
      <c r="L47" s="61"/>
      <c r="M47" s="61"/>
      <c r="N47" s="61"/>
      <c r="O47" s="61"/>
      <c r="P47" s="57"/>
      <c r="Q47" s="57"/>
    </row>
    <row r="48" spans="2:23" ht="24" customHeight="1" x14ac:dyDescent="0.25">
      <c r="B48" s="151" t="s">
        <v>107</v>
      </c>
      <c r="C48" s="151"/>
      <c r="D48" s="151"/>
      <c r="E48" s="151"/>
      <c r="F48" s="151"/>
      <c r="G48" s="151"/>
      <c r="K48" s="62"/>
      <c r="L48" s="62"/>
      <c r="M48" s="62"/>
      <c r="N48" s="62"/>
      <c r="O48" s="62"/>
      <c r="P48" s="57"/>
      <c r="Q48" s="57"/>
    </row>
    <row r="49" spans="2:17" ht="24" customHeight="1" x14ac:dyDescent="0.25">
      <c r="B49" s="151" t="s">
        <v>171</v>
      </c>
      <c r="C49" s="151"/>
      <c r="D49" s="151"/>
      <c r="E49" s="151"/>
      <c r="F49" s="151"/>
      <c r="G49" s="151"/>
      <c r="H49" s="93"/>
      <c r="I49" s="62"/>
      <c r="J49" s="62"/>
      <c r="K49" s="62"/>
      <c r="L49" s="62"/>
      <c r="M49" s="62"/>
      <c r="N49" s="62"/>
      <c r="O49" s="62"/>
      <c r="P49" s="57"/>
    </row>
    <row r="50" spans="2:17" ht="12" customHeight="1" x14ac:dyDescent="0.25">
      <c r="B50" s="23" t="s">
        <v>88</v>
      </c>
      <c r="H50" s="67"/>
      <c r="I50" s="62"/>
      <c r="J50" s="62"/>
      <c r="K50" s="62"/>
      <c r="L50" s="62"/>
      <c r="M50" s="62"/>
      <c r="N50" s="62"/>
      <c r="O50" s="62"/>
      <c r="P50" s="57"/>
    </row>
    <row r="51" spans="2:17" x14ac:dyDescent="0.25">
      <c r="B51" s="65"/>
      <c r="H51" s="68"/>
      <c r="I51"/>
      <c r="J51"/>
      <c r="K51"/>
      <c r="L51"/>
      <c r="M51"/>
      <c r="N51"/>
      <c r="O51" s="61"/>
      <c r="P51" s="57"/>
    </row>
    <row r="52" spans="2:17" x14ac:dyDescent="0.25">
      <c r="H52" s="67"/>
      <c r="I52"/>
      <c r="J52"/>
      <c r="K52"/>
      <c r="L52"/>
      <c r="M52"/>
      <c r="N52"/>
      <c r="O52" s="61"/>
      <c r="P52" s="57"/>
    </row>
    <row r="53" spans="2:17" x14ac:dyDescent="0.25">
      <c r="I53"/>
      <c r="J53"/>
      <c r="K53"/>
      <c r="L53"/>
      <c r="M53"/>
      <c r="N53"/>
      <c r="O53" s="61"/>
      <c r="P53" s="57"/>
      <c r="Q53" s="57"/>
    </row>
    <row r="54" spans="2:17" x14ac:dyDescent="0.25">
      <c r="I54"/>
      <c r="J54"/>
      <c r="K54"/>
      <c r="L54"/>
      <c r="M54"/>
      <c r="N54"/>
    </row>
    <row r="55" spans="2:17" x14ac:dyDescent="0.25">
      <c r="I55"/>
      <c r="J55"/>
      <c r="K55"/>
      <c r="L55"/>
      <c r="M55"/>
      <c r="N55"/>
    </row>
    <row r="56" spans="2:17" x14ac:dyDescent="0.25">
      <c r="I56"/>
      <c r="J56"/>
      <c r="K56"/>
      <c r="L56"/>
      <c r="M56"/>
      <c r="N56"/>
    </row>
    <row r="57" spans="2:17" x14ac:dyDescent="0.25">
      <c r="I57"/>
      <c r="J57"/>
      <c r="K57"/>
      <c r="L57"/>
      <c r="M57"/>
      <c r="N57"/>
    </row>
    <row r="58" spans="2:17" x14ac:dyDescent="0.25">
      <c r="I58"/>
      <c r="J58"/>
      <c r="K58"/>
      <c r="L58"/>
      <c r="M58"/>
      <c r="N58"/>
    </row>
    <row r="59" spans="2:17" x14ac:dyDescent="0.25">
      <c r="I59"/>
      <c r="J59"/>
      <c r="K59"/>
      <c r="L59"/>
      <c r="M59"/>
      <c r="N59"/>
    </row>
    <row r="60" spans="2:17" x14ac:dyDescent="0.25">
      <c r="I60"/>
      <c r="J60"/>
      <c r="K60"/>
      <c r="L60"/>
      <c r="M60"/>
      <c r="N60"/>
    </row>
    <row r="61" spans="2:17" x14ac:dyDescent="0.25">
      <c r="I61"/>
      <c r="J61"/>
      <c r="K61"/>
      <c r="L61"/>
      <c r="M61"/>
      <c r="N61"/>
    </row>
    <row r="62" spans="2:17" x14ac:dyDescent="0.25">
      <c r="I62"/>
      <c r="J62"/>
      <c r="K62"/>
      <c r="L62"/>
      <c r="M62"/>
      <c r="N62"/>
    </row>
    <row r="63" spans="2:17" x14ac:dyDescent="0.25">
      <c r="I63"/>
      <c r="J63"/>
      <c r="K63"/>
      <c r="L63"/>
      <c r="M63"/>
      <c r="N63"/>
    </row>
    <row r="64" spans="2:17" x14ac:dyDescent="0.25">
      <c r="I64"/>
      <c r="J64"/>
      <c r="K64"/>
      <c r="L64"/>
      <c r="M64"/>
      <c r="N64"/>
    </row>
    <row r="65" spans="9:14" x14ac:dyDescent="0.25">
      <c r="I65"/>
      <c r="J65"/>
      <c r="K65"/>
      <c r="L65"/>
      <c r="M65"/>
      <c r="N65"/>
    </row>
    <row r="66" spans="9:14" x14ac:dyDescent="0.25">
      <c r="I66"/>
      <c r="J66"/>
      <c r="K66"/>
      <c r="L66"/>
      <c r="M66"/>
      <c r="N66"/>
    </row>
  </sheetData>
  <sheetProtection algorithmName="SHA-512" hashValue="3DOxm3ehri4riOgdiSolUEnMpLEMNL7AQ8hU7nSV/ZG88kLBdGNr1wDEyGP+iZd5lP7x1GCZDmev03pZdS8x/Q==" saltValue="3Csk8z4f4i/hMvK6Ng2Hzg==" spinCount="100000" sheet="1" objects="1" scenarios="1"/>
  <mergeCells count="4">
    <mergeCell ref="B49:G49"/>
    <mergeCell ref="B17:G17"/>
    <mergeCell ref="B16:G16"/>
    <mergeCell ref="B48:G48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W61"/>
  <sheetViews>
    <sheetView showGridLines="0" zoomScaleNormal="100" workbookViewId="0">
      <selection activeCell="H5" sqref="H5"/>
    </sheetView>
  </sheetViews>
  <sheetFormatPr baseColWidth="10" defaultColWidth="11.42578125" defaultRowHeight="15" x14ac:dyDescent="0.25"/>
  <cols>
    <col min="1" max="1" width="7.7109375" style="8" customWidth="1"/>
    <col min="2" max="2" width="46.7109375" style="8" customWidth="1"/>
    <col min="3" max="7" width="10.7109375" style="8" customWidth="1"/>
    <col min="8" max="8" width="10" style="8" customWidth="1"/>
    <col min="9" max="9" width="11.42578125" style="8"/>
    <col min="10" max="10" width="5.7109375" style="8" customWidth="1"/>
    <col min="11" max="15" width="5.7109375" style="42" customWidth="1"/>
    <col min="16" max="19" width="5.7109375" style="43" customWidth="1"/>
    <col min="20" max="20" width="8.28515625" style="8" bestFit="1" customWidth="1"/>
    <col min="21" max="21" width="8.85546875" style="8" customWidth="1"/>
    <col min="22" max="16384" width="11.42578125" style="8"/>
  </cols>
  <sheetData>
    <row r="2" spans="2:23" x14ac:dyDescent="0.25">
      <c r="B2" s="89" t="s">
        <v>71</v>
      </c>
    </row>
    <row r="3" spans="2:23" ht="15.75" x14ac:dyDescent="0.25">
      <c r="B3" s="90" t="s">
        <v>98</v>
      </c>
      <c r="I3"/>
      <c r="J3"/>
      <c r="K3"/>
      <c r="L3"/>
      <c r="M3"/>
      <c r="N3"/>
      <c r="O3"/>
      <c r="P3"/>
      <c r="Q3"/>
      <c r="R3"/>
      <c r="S3"/>
      <c r="T3" s="9"/>
      <c r="U3" s="9"/>
    </row>
    <row r="4" spans="2:23" ht="24.95" customHeight="1" x14ac:dyDescent="0.25">
      <c r="B4" s="116" t="s">
        <v>34</v>
      </c>
      <c r="C4" s="117" t="s">
        <v>43</v>
      </c>
      <c r="D4" s="118" t="s">
        <v>44</v>
      </c>
      <c r="E4" s="119" t="s">
        <v>45</v>
      </c>
      <c r="F4" s="120" t="s">
        <v>46</v>
      </c>
      <c r="G4" s="121" t="s">
        <v>33</v>
      </c>
      <c r="L4" s="45"/>
      <c r="M4" s="45"/>
      <c r="N4" s="45"/>
      <c r="O4" s="45"/>
      <c r="P4" s="46"/>
      <c r="Q4" s="46"/>
      <c r="R4" s="46"/>
      <c r="S4" s="46"/>
      <c r="T4" s="9"/>
      <c r="U4" s="9"/>
      <c r="V4" s="47"/>
    </row>
    <row r="5" spans="2:23" ht="24.95" customHeight="1" x14ac:dyDescent="0.25">
      <c r="B5" s="48" t="s">
        <v>129</v>
      </c>
      <c r="C5" s="38">
        <v>138</v>
      </c>
      <c r="D5" s="38">
        <v>98</v>
      </c>
      <c r="E5" s="38">
        <v>35</v>
      </c>
      <c r="F5" s="38">
        <v>147</v>
      </c>
      <c r="G5" s="38">
        <f>SUM(C5:F5)</f>
        <v>418</v>
      </c>
      <c r="J5" s="133" t="s">
        <v>118</v>
      </c>
      <c r="K5" s="134">
        <f>C5/$G5</f>
        <v>0.33014354066985646</v>
      </c>
      <c r="L5" s="134">
        <f t="shared" ref="L5:N14" si="0">D5/$G5</f>
        <v>0.23444976076555024</v>
      </c>
      <c r="M5" s="134">
        <f t="shared" si="0"/>
        <v>8.3732057416267949E-2</v>
      </c>
      <c r="N5" s="134">
        <f t="shared" si="0"/>
        <v>0.35167464114832536</v>
      </c>
      <c r="O5" s="135">
        <f>SUM(K5:N5)</f>
        <v>1</v>
      </c>
      <c r="P5" s="135"/>
      <c r="Q5" s="51"/>
      <c r="R5" s="51"/>
      <c r="S5" s="51"/>
      <c r="T5" s="9"/>
      <c r="U5" s="9"/>
      <c r="V5" s="47"/>
      <c r="W5" s="9"/>
    </row>
    <row r="6" spans="2:23" ht="24.95" customHeight="1" x14ac:dyDescent="0.25">
      <c r="B6" s="48" t="s">
        <v>130</v>
      </c>
      <c r="C6" s="38">
        <v>127</v>
      </c>
      <c r="D6" s="38">
        <v>43</v>
      </c>
      <c r="E6" s="38">
        <v>27</v>
      </c>
      <c r="F6" s="38">
        <v>82</v>
      </c>
      <c r="G6" s="38">
        <f t="shared" ref="G6:G14" si="1">SUM(C6:F6)</f>
        <v>279</v>
      </c>
      <c r="J6" s="133" t="s">
        <v>119</v>
      </c>
      <c r="K6" s="134">
        <f t="shared" ref="K6:K14" si="2">C6/$G6</f>
        <v>0.45519713261648748</v>
      </c>
      <c r="L6" s="134">
        <f t="shared" si="0"/>
        <v>0.15412186379928317</v>
      </c>
      <c r="M6" s="134">
        <f t="shared" si="0"/>
        <v>9.6774193548387094E-2</v>
      </c>
      <c r="N6" s="134">
        <f t="shared" si="0"/>
        <v>0.29390681003584229</v>
      </c>
      <c r="O6" s="135">
        <f t="shared" ref="O6:O14" si="3">SUM(K6:N6)</f>
        <v>1</v>
      </c>
      <c r="P6" s="135"/>
      <c r="Q6" s="51"/>
      <c r="R6" s="51"/>
      <c r="S6" s="51"/>
      <c r="T6" s="9"/>
      <c r="U6" s="9"/>
      <c r="V6" s="47"/>
      <c r="W6" s="9"/>
    </row>
    <row r="7" spans="2:23" ht="24.95" customHeight="1" x14ac:dyDescent="0.25">
      <c r="B7" s="48" t="s">
        <v>131</v>
      </c>
      <c r="C7" s="38">
        <v>61</v>
      </c>
      <c r="D7" s="38">
        <v>123</v>
      </c>
      <c r="E7" s="38">
        <v>13</v>
      </c>
      <c r="F7" s="38">
        <v>221</v>
      </c>
      <c r="G7" s="38">
        <f t="shared" si="1"/>
        <v>418</v>
      </c>
      <c r="J7" s="133" t="s">
        <v>120</v>
      </c>
      <c r="K7" s="134">
        <f t="shared" si="2"/>
        <v>0.145933014354067</v>
      </c>
      <c r="L7" s="134">
        <f t="shared" si="0"/>
        <v>0.29425837320574161</v>
      </c>
      <c r="M7" s="134">
        <f t="shared" si="0"/>
        <v>3.1100478468899521E-2</v>
      </c>
      <c r="N7" s="134">
        <f t="shared" si="0"/>
        <v>0.5287081339712919</v>
      </c>
      <c r="O7" s="135">
        <f t="shared" si="3"/>
        <v>1</v>
      </c>
      <c r="P7" s="135"/>
      <c r="Q7" s="51"/>
      <c r="R7" s="51"/>
      <c r="S7" s="51"/>
      <c r="T7" s="9"/>
      <c r="U7" s="9"/>
      <c r="V7" s="47"/>
      <c r="W7" s="9"/>
    </row>
    <row r="8" spans="2:23" ht="24.95" customHeight="1" x14ac:dyDescent="0.25">
      <c r="B8" s="48" t="s">
        <v>132</v>
      </c>
      <c r="C8" s="38">
        <v>40</v>
      </c>
      <c r="D8" s="38">
        <v>87</v>
      </c>
      <c r="E8" s="38">
        <v>50</v>
      </c>
      <c r="F8" s="38">
        <v>241</v>
      </c>
      <c r="G8" s="38">
        <f t="shared" si="1"/>
        <v>418</v>
      </c>
      <c r="J8" s="133" t="s">
        <v>121</v>
      </c>
      <c r="K8" s="134">
        <f t="shared" si="2"/>
        <v>9.569377990430622E-2</v>
      </c>
      <c r="L8" s="134">
        <f t="shared" si="0"/>
        <v>0.20813397129186603</v>
      </c>
      <c r="M8" s="134">
        <f t="shared" si="0"/>
        <v>0.11961722488038277</v>
      </c>
      <c r="N8" s="134">
        <f t="shared" si="0"/>
        <v>0.57655502392344493</v>
      </c>
      <c r="O8" s="135">
        <f t="shared" si="3"/>
        <v>1</v>
      </c>
      <c r="P8" s="135"/>
      <c r="Q8" s="51"/>
      <c r="R8" s="51"/>
      <c r="S8" s="51"/>
      <c r="T8" s="9"/>
      <c r="U8" s="9"/>
      <c r="V8" s="47"/>
      <c r="W8" s="9"/>
    </row>
    <row r="9" spans="2:23" ht="24.95" customHeight="1" x14ac:dyDescent="0.25">
      <c r="B9" s="48" t="s">
        <v>133</v>
      </c>
      <c r="C9" s="38">
        <v>37</v>
      </c>
      <c r="D9" s="38">
        <v>76</v>
      </c>
      <c r="E9" s="38">
        <v>54</v>
      </c>
      <c r="F9" s="38">
        <v>251</v>
      </c>
      <c r="G9" s="38">
        <f t="shared" si="1"/>
        <v>418</v>
      </c>
      <c r="J9" s="133" t="s">
        <v>122</v>
      </c>
      <c r="K9" s="134">
        <f t="shared" si="2"/>
        <v>8.8516746411483258E-2</v>
      </c>
      <c r="L9" s="134">
        <f t="shared" si="0"/>
        <v>0.18181818181818182</v>
      </c>
      <c r="M9" s="134">
        <f t="shared" si="0"/>
        <v>0.12918660287081341</v>
      </c>
      <c r="N9" s="134">
        <f t="shared" si="0"/>
        <v>0.6004784688995215</v>
      </c>
      <c r="O9" s="135">
        <f t="shared" si="3"/>
        <v>1</v>
      </c>
      <c r="P9" s="135"/>
      <c r="Q9" s="51"/>
      <c r="R9" s="51"/>
      <c r="S9" s="51"/>
      <c r="T9" s="9"/>
      <c r="U9" s="9"/>
      <c r="V9" s="47"/>
      <c r="W9" s="9"/>
    </row>
    <row r="10" spans="2:23" ht="24.95" customHeight="1" x14ac:dyDescent="0.25">
      <c r="B10" s="48" t="s">
        <v>134</v>
      </c>
      <c r="C10" s="38">
        <v>14</v>
      </c>
      <c r="D10" s="38">
        <v>63</v>
      </c>
      <c r="E10" s="38">
        <v>63</v>
      </c>
      <c r="F10" s="38">
        <v>278</v>
      </c>
      <c r="G10" s="38">
        <f t="shared" si="1"/>
        <v>418</v>
      </c>
      <c r="J10" s="133" t="s">
        <v>123</v>
      </c>
      <c r="K10" s="134">
        <f t="shared" si="2"/>
        <v>3.3492822966507178E-2</v>
      </c>
      <c r="L10" s="134">
        <f t="shared" si="0"/>
        <v>0.15071770334928231</v>
      </c>
      <c r="M10" s="134">
        <f t="shared" si="0"/>
        <v>0.15071770334928231</v>
      </c>
      <c r="N10" s="134">
        <f t="shared" si="0"/>
        <v>0.66507177033492826</v>
      </c>
      <c r="O10" s="135">
        <f t="shared" si="3"/>
        <v>1</v>
      </c>
      <c r="P10" s="135"/>
      <c r="Q10" s="51"/>
      <c r="R10" s="51"/>
      <c r="S10" s="51"/>
      <c r="T10" s="9"/>
      <c r="U10" s="9"/>
      <c r="V10" s="47"/>
      <c r="W10" s="9"/>
    </row>
    <row r="11" spans="2:23" ht="24.95" customHeight="1" x14ac:dyDescent="0.25">
      <c r="B11" s="48" t="s">
        <v>135</v>
      </c>
      <c r="C11" s="38">
        <v>56</v>
      </c>
      <c r="D11" s="38">
        <v>51</v>
      </c>
      <c r="E11" s="38">
        <v>26</v>
      </c>
      <c r="F11" s="38">
        <v>285</v>
      </c>
      <c r="G11" s="38">
        <f t="shared" si="1"/>
        <v>418</v>
      </c>
      <c r="J11" s="133" t="s">
        <v>124</v>
      </c>
      <c r="K11" s="134">
        <f t="shared" si="2"/>
        <v>0.13397129186602871</v>
      </c>
      <c r="L11" s="134">
        <f t="shared" si="0"/>
        <v>0.12200956937799043</v>
      </c>
      <c r="M11" s="134">
        <f t="shared" si="0"/>
        <v>6.2200956937799042E-2</v>
      </c>
      <c r="N11" s="134">
        <f t="shared" si="0"/>
        <v>0.68181818181818177</v>
      </c>
      <c r="O11" s="135">
        <f t="shared" si="3"/>
        <v>1</v>
      </c>
      <c r="P11" s="135"/>
      <c r="Q11" s="51"/>
      <c r="R11" s="51"/>
      <c r="S11" s="51"/>
      <c r="T11" s="9"/>
      <c r="U11" s="9"/>
      <c r="V11" s="47"/>
      <c r="W11" s="9"/>
    </row>
    <row r="12" spans="2:23" ht="24.95" customHeight="1" x14ac:dyDescent="0.25">
      <c r="B12" s="48" t="s">
        <v>136</v>
      </c>
      <c r="C12" s="38">
        <v>40</v>
      </c>
      <c r="D12" s="38">
        <v>115</v>
      </c>
      <c r="E12" s="38">
        <v>58</v>
      </c>
      <c r="F12" s="38">
        <v>205</v>
      </c>
      <c r="G12" s="38">
        <f t="shared" si="1"/>
        <v>418</v>
      </c>
      <c r="J12" s="133" t="s">
        <v>125</v>
      </c>
      <c r="K12" s="134">
        <f t="shared" si="2"/>
        <v>9.569377990430622E-2</v>
      </c>
      <c r="L12" s="134">
        <f t="shared" si="0"/>
        <v>0.27511961722488038</v>
      </c>
      <c r="M12" s="134">
        <f t="shared" si="0"/>
        <v>0.13875598086124402</v>
      </c>
      <c r="N12" s="134">
        <f t="shared" si="0"/>
        <v>0.49043062200956938</v>
      </c>
      <c r="O12" s="135">
        <f t="shared" si="3"/>
        <v>1</v>
      </c>
      <c r="P12" s="135"/>
      <c r="Q12" s="51"/>
      <c r="R12" s="51"/>
      <c r="S12" s="51"/>
      <c r="T12" s="9"/>
      <c r="U12" s="9"/>
      <c r="V12" s="47"/>
      <c r="W12" s="9"/>
    </row>
    <row r="13" spans="2:23" ht="24.95" customHeight="1" x14ac:dyDescent="0.25">
      <c r="B13" s="48" t="s">
        <v>137</v>
      </c>
      <c r="C13" s="38">
        <v>26</v>
      </c>
      <c r="D13" s="38">
        <v>55</v>
      </c>
      <c r="E13" s="38">
        <v>59</v>
      </c>
      <c r="F13" s="38">
        <v>278</v>
      </c>
      <c r="G13" s="38">
        <f t="shared" si="1"/>
        <v>418</v>
      </c>
      <c r="J13" s="133" t="s">
        <v>126</v>
      </c>
      <c r="K13" s="134">
        <f t="shared" si="2"/>
        <v>6.2200956937799042E-2</v>
      </c>
      <c r="L13" s="134">
        <f t="shared" si="0"/>
        <v>0.13157894736842105</v>
      </c>
      <c r="M13" s="134">
        <f t="shared" si="0"/>
        <v>0.14114832535885166</v>
      </c>
      <c r="N13" s="134">
        <f t="shared" si="0"/>
        <v>0.66507177033492826</v>
      </c>
      <c r="O13" s="135">
        <f t="shared" si="3"/>
        <v>1</v>
      </c>
      <c r="P13" s="135"/>
      <c r="Q13" s="51"/>
      <c r="R13" s="51"/>
      <c r="S13" s="51"/>
      <c r="T13" s="9"/>
      <c r="U13" s="9"/>
      <c r="V13" s="47"/>
      <c r="W13" s="9"/>
    </row>
    <row r="14" spans="2:23" ht="24.95" customHeight="1" x14ac:dyDescent="0.25">
      <c r="B14" s="48" t="s">
        <v>140</v>
      </c>
      <c r="C14" s="38">
        <v>1</v>
      </c>
      <c r="D14" s="38">
        <v>66</v>
      </c>
      <c r="E14" s="38">
        <v>98</v>
      </c>
      <c r="F14" s="38">
        <v>253</v>
      </c>
      <c r="G14" s="38">
        <f t="shared" si="1"/>
        <v>418</v>
      </c>
      <c r="J14" s="133" t="s">
        <v>127</v>
      </c>
      <c r="K14" s="134">
        <f t="shared" si="2"/>
        <v>2.3923444976076554E-3</v>
      </c>
      <c r="L14" s="134">
        <f t="shared" si="0"/>
        <v>0.15789473684210525</v>
      </c>
      <c r="M14" s="134">
        <f t="shared" si="0"/>
        <v>0.23444976076555024</v>
      </c>
      <c r="N14" s="134">
        <f t="shared" si="0"/>
        <v>0.60526315789473684</v>
      </c>
      <c r="O14" s="135">
        <f t="shared" si="3"/>
        <v>1</v>
      </c>
      <c r="P14" s="135"/>
      <c r="Q14" s="51"/>
      <c r="R14" s="51"/>
      <c r="S14" s="51"/>
      <c r="T14" s="9"/>
      <c r="U14" s="9"/>
      <c r="V14" s="47"/>
      <c r="W14" s="9"/>
    </row>
    <row r="15" spans="2:23" ht="24.95" customHeight="1" x14ac:dyDescent="0.25">
      <c r="B15" s="151" t="s">
        <v>147</v>
      </c>
      <c r="C15" s="151"/>
      <c r="D15" s="151"/>
      <c r="E15" s="151"/>
      <c r="F15" s="151"/>
      <c r="G15" s="151"/>
      <c r="J15" s="74"/>
      <c r="K15" s="102"/>
      <c r="L15" s="102"/>
      <c r="M15" s="102"/>
      <c r="N15" s="102"/>
      <c r="O15" s="51"/>
      <c r="P15" s="51"/>
      <c r="Q15" s="51"/>
      <c r="R15" s="51"/>
      <c r="S15" s="51"/>
      <c r="T15" s="9"/>
      <c r="U15" s="9"/>
      <c r="V15" s="47"/>
      <c r="W15" s="9"/>
    </row>
    <row r="16" spans="2:23" ht="24" customHeight="1" x14ac:dyDescent="0.25">
      <c r="B16" s="150" t="s">
        <v>170</v>
      </c>
      <c r="C16" s="150"/>
      <c r="D16" s="150"/>
      <c r="E16" s="150"/>
      <c r="F16" s="150"/>
      <c r="G16" s="150"/>
      <c r="J16" s="49"/>
      <c r="K16" s="102"/>
      <c r="L16" s="102"/>
      <c r="M16" s="102"/>
      <c r="N16" s="102"/>
      <c r="O16" s="51"/>
      <c r="P16" s="51"/>
      <c r="Q16" s="51"/>
      <c r="R16" s="51"/>
      <c r="S16" s="51"/>
      <c r="T16" s="9"/>
      <c r="U16" s="9"/>
      <c r="V16" s="47"/>
      <c r="W16" s="9"/>
    </row>
    <row r="17" spans="2:23" ht="12" customHeight="1" x14ac:dyDescent="0.25">
      <c r="B17" s="72" t="s">
        <v>104</v>
      </c>
      <c r="C17" s="54"/>
      <c r="D17" s="54"/>
      <c r="E17" s="54"/>
      <c r="F17" s="54"/>
      <c r="G17" s="54"/>
      <c r="J17" s="43"/>
      <c r="K17" s="50"/>
      <c r="L17" s="50"/>
      <c r="M17" s="50"/>
      <c r="N17" s="50"/>
      <c r="O17" s="51"/>
      <c r="P17" s="51"/>
      <c r="Q17" s="51"/>
      <c r="R17" s="51"/>
      <c r="S17" s="51"/>
      <c r="T17" s="9"/>
      <c r="U17" s="9"/>
      <c r="V17" s="47"/>
      <c r="W17" s="9"/>
    </row>
    <row r="18" spans="2:23" ht="12" customHeight="1" x14ac:dyDescent="0.25">
      <c r="B18" s="23" t="s">
        <v>148</v>
      </c>
      <c r="C18" s="54"/>
      <c r="D18" s="54"/>
      <c r="E18" s="54"/>
      <c r="F18" s="54"/>
      <c r="G18" s="54"/>
      <c r="J18" s="43"/>
      <c r="K18" s="50"/>
      <c r="L18" s="50"/>
      <c r="M18" s="50"/>
      <c r="N18" s="50"/>
      <c r="O18" s="51"/>
      <c r="P18" s="51"/>
      <c r="Q18" s="51"/>
      <c r="R18" s="51"/>
      <c r="S18" s="51"/>
      <c r="T18" s="9"/>
      <c r="U18" s="9"/>
      <c r="V18" s="47"/>
      <c r="W18" s="9"/>
    </row>
    <row r="19" spans="2:23" x14ac:dyDescent="0.25">
      <c r="B19" s="74"/>
      <c r="C19" s="54"/>
      <c r="D19" s="54"/>
      <c r="E19" s="54"/>
      <c r="F19" s="54"/>
      <c r="G19" s="54"/>
      <c r="J19" s="43"/>
      <c r="K19" s="50"/>
      <c r="L19" s="50"/>
      <c r="M19" s="50"/>
      <c r="N19" s="50"/>
      <c r="O19" s="51"/>
      <c r="P19" s="51"/>
      <c r="Q19" s="51"/>
      <c r="R19" s="51"/>
      <c r="S19" s="51"/>
      <c r="T19" s="9"/>
      <c r="U19" s="9"/>
      <c r="V19" s="47"/>
      <c r="W19" s="9"/>
    </row>
    <row r="20" spans="2:23" x14ac:dyDescent="0.25">
      <c r="B20" s="74"/>
      <c r="C20" s="54"/>
      <c r="D20" s="54"/>
      <c r="E20" s="54"/>
      <c r="F20" s="54"/>
      <c r="G20" s="54"/>
      <c r="J20" s="43"/>
      <c r="K20" s="50"/>
      <c r="L20" s="50"/>
      <c r="M20" s="50"/>
      <c r="N20" s="50"/>
      <c r="O20" s="51"/>
      <c r="P20" s="51"/>
      <c r="Q20" s="51"/>
      <c r="R20" s="51"/>
      <c r="S20" s="51"/>
      <c r="T20" s="9"/>
      <c r="U20" s="9"/>
      <c r="V20" s="47"/>
      <c r="W20" s="9"/>
    </row>
    <row r="21" spans="2:23" x14ac:dyDescent="0.25">
      <c r="B21" s="89" t="s">
        <v>114</v>
      </c>
      <c r="K21" s="45"/>
      <c r="L21" s="45"/>
      <c r="M21" s="45"/>
      <c r="N21" s="45"/>
      <c r="O21" s="45"/>
      <c r="P21" s="46"/>
      <c r="Q21" s="46"/>
      <c r="R21" s="46"/>
      <c r="S21" s="46"/>
      <c r="T21" s="9"/>
      <c r="U21" s="9"/>
      <c r="V21" s="71"/>
      <c r="W21" s="9"/>
    </row>
    <row r="22" spans="2:23" ht="15.75" x14ac:dyDescent="0.25">
      <c r="B22" s="90" t="s">
        <v>178</v>
      </c>
      <c r="K22" s="45"/>
      <c r="L22" s="45"/>
      <c r="M22" s="45"/>
      <c r="N22" s="45"/>
      <c r="O22" s="45"/>
      <c r="P22" s="46"/>
      <c r="Q22" s="46"/>
      <c r="R22" s="46"/>
      <c r="S22" s="46"/>
      <c r="T22" s="9"/>
      <c r="U22" s="9"/>
      <c r="V22" s="71"/>
      <c r="W22" s="9"/>
    </row>
    <row r="23" spans="2:23" x14ac:dyDescent="0.25">
      <c r="K23" s="45"/>
      <c r="L23" s="45"/>
      <c r="M23" s="45"/>
      <c r="N23" s="45"/>
      <c r="O23" s="45"/>
      <c r="P23" s="46"/>
      <c r="Q23" s="46"/>
      <c r="R23" s="46"/>
      <c r="S23" s="46"/>
      <c r="T23" s="9"/>
      <c r="U23" s="9"/>
      <c r="V23" s="9"/>
    </row>
    <row r="24" spans="2:23" x14ac:dyDescent="0.25">
      <c r="K24" s="45"/>
      <c r="L24" s="45"/>
      <c r="M24" s="45"/>
      <c r="N24" s="45"/>
      <c r="O24" s="45"/>
      <c r="P24" s="46"/>
      <c r="Q24" s="46"/>
      <c r="R24" s="46"/>
      <c r="S24" s="46"/>
      <c r="T24" s="9"/>
      <c r="U24" s="9"/>
      <c r="V24" s="9"/>
    </row>
    <row r="25" spans="2:23" x14ac:dyDescent="0.25">
      <c r="K25" s="45"/>
      <c r="L25" s="45"/>
      <c r="M25" s="45"/>
      <c r="N25" s="45"/>
      <c r="O25" s="45"/>
      <c r="P25" s="46"/>
      <c r="Q25" s="46"/>
      <c r="R25" s="46"/>
      <c r="S25" s="46"/>
      <c r="T25" s="9"/>
      <c r="U25" s="9"/>
      <c r="V25" s="9"/>
    </row>
    <row r="26" spans="2:23" ht="15" customHeight="1" x14ac:dyDescent="0.25">
      <c r="K26" s="45"/>
      <c r="L26" s="45"/>
      <c r="M26" s="45"/>
      <c r="N26" s="45"/>
      <c r="O26" s="45"/>
      <c r="P26" s="46"/>
      <c r="Q26" s="46"/>
      <c r="R26" s="46"/>
      <c r="S26" s="46"/>
      <c r="T26" s="9"/>
      <c r="U26" s="9"/>
      <c r="V26" s="9"/>
    </row>
    <row r="27" spans="2:23" x14ac:dyDescent="0.25">
      <c r="K27" s="45"/>
      <c r="L27" s="45"/>
      <c r="M27" s="45"/>
      <c r="N27" s="45"/>
      <c r="O27" s="45"/>
      <c r="P27" s="46"/>
      <c r="Q27" s="46"/>
      <c r="R27" s="46"/>
      <c r="S27" s="46"/>
      <c r="T27" s="9"/>
      <c r="U27" s="9"/>
      <c r="V27" s="9"/>
    </row>
    <row r="28" spans="2:23" x14ac:dyDescent="0.25">
      <c r="K28" s="45"/>
      <c r="L28" s="45"/>
      <c r="M28" s="45"/>
      <c r="N28" s="45"/>
      <c r="O28" s="45"/>
      <c r="P28" s="46"/>
      <c r="Q28" s="46"/>
      <c r="R28" s="46"/>
      <c r="S28" s="46"/>
      <c r="T28" s="9"/>
      <c r="U28" s="9"/>
      <c r="V28" s="9"/>
    </row>
    <row r="29" spans="2:23" ht="15" customHeight="1" x14ac:dyDescent="0.25">
      <c r="K29" s="45"/>
      <c r="L29" s="45"/>
      <c r="M29" s="45"/>
      <c r="N29" s="45"/>
      <c r="O29" s="45"/>
      <c r="P29" s="46"/>
      <c r="Q29" s="46"/>
      <c r="R29" s="46"/>
      <c r="S29" s="46"/>
      <c r="T29" s="9"/>
      <c r="U29" s="9"/>
      <c r="V29" s="9"/>
    </row>
    <row r="30" spans="2:23" ht="15" customHeight="1" x14ac:dyDescent="0.25">
      <c r="K30" s="45"/>
      <c r="L30" s="45"/>
      <c r="M30" s="45"/>
      <c r="N30" s="45"/>
      <c r="O30" s="45"/>
      <c r="P30" s="46"/>
      <c r="Q30" s="46"/>
      <c r="R30" s="46"/>
      <c r="S30" s="46"/>
      <c r="T30" s="9"/>
      <c r="U30" s="9"/>
      <c r="V30" s="9"/>
    </row>
    <row r="31" spans="2:23" x14ac:dyDescent="0.25">
      <c r="K31" s="45"/>
      <c r="L31" s="45"/>
      <c r="M31" s="45"/>
      <c r="N31" s="45"/>
      <c r="O31" s="45"/>
      <c r="P31" s="46"/>
      <c r="Q31" s="46"/>
      <c r="R31" s="46"/>
      <c r="S31" s="46"/>
      <c r="T31" s="9"/>
      <c r="U31" s="9"/>
      <c r="V31" s="9"/>
    </row>
    <row r="32" spans="2:23" ht="15" customHeight="1" x14ac:dyDescent="0.25">
      <c r="K32" s="45"/>
      <c r="L32" s="45"/>
      <c r="M32" s="45"/>
      <c r="N32" s="45"/>
      <c r="O32" s="45"/>
      <c r="P32" s="46"/>
      <c r="Q32" s="46"/>
      <c r="R32" s="46"/>
      <c r="S32" s="46"/>
      <c r="T32" s="9"/>
      <c r="U32" s="9"/>
      <c r="V32" s="9"/>
    </row>
    <row r="33" spans="2:22" ht="15" customHeight="1" x14ac:dyDescent="0.25">
      <c r="K33" s="45"/>
      <c r="L33" s="45"/>
      <c r="M33" s="45"/>
      <c r="N33" s="45"/>
      <c r="O33" s="45"/>
      <c r="P33" s="46"/>
      <c r="Q33" s="46"/>
      <c r="R33" s="46"/>
      <c r="S33" s="46"/>
      <c r="T33" s="9"/>
      <c r="U33" s="9"/>
      <c r="V33" s="9"/>
    </row>
    <row r="34" spans="2:22" ht="15" customHeight="1" x14ac:dyDescent="0.25">
      <c r="K34" s="55"/>
      <c r="L34" s="56"/>
      <c r="M34" s="56"/>
      <c r="N34" s="56"/>
      <c r="O34" s="56"/>
      <c r="P34" s="57"/>
      <c r="Q34" s="58"/>
      <c r="R34" s="59"/>
      <c r="S34" s="59"/>
      <c r="T34" s="60"/>
      <c r="U34" s="60"/>
    </row>
    <row r="35" spans="2:22" ht="15" customHeight="1" x14ac:dyDescent="0.25">
      <c r="K35" s="61"/>
      <c r="L35" s="61"/>
      <c r="M35" s="61"/>
      <c r="N35" s="61"/>
      <c r="O35" s="61"/>
      <c r="P35" s="57"/>
      <c r="Q35" s="57"/>
      <c r="R35" s="57"/>
      <c r="S35" s="57"/>
      <c r="T35" s="62"/>
      <c r="U35" s="62"/>
    </row>
    <row r="36" spans="2:22" ht="15" customHeight="1" x14ac:dyDescent="0.25">
      <c r="L36" s="61"/>
      <c r="M36" s="61"/>
      <c r="N36" s="61"/>
      <c r="O36" s="61"/>
    </row>
    <row r="37" spans="2:22" ht="15" customHeight="1" x14ac:dyDescent="0.25">
      <c r="K37" s="61"/>
      <c r="L37" s="63"/>
      <c r="M37" s="61"/>
      <c r="N37" s="61"/>
      <c r="O37" s="61"/>
    </row>
    <row r="38" spans="2:22" x14ac:dyDescent="0.25">
      <c r="K38" s="61"/>
      <c r="L38" s="64"/>
      <c r="M38" s="61"/>
      <c r="N38" s="61"/>
      <c r="O38" s="61"/>
    </row>
    <row r="39" spans="2:22" x14ac:dyDescent="0.25">
      <c r="K39" s="61"/>
      <c r="L39" s="64"/>
      <c r="M39" s="61"/>
      <c r="N39" s="61"/>
      <c r="O39" s="61"/>
      <c r="P39" s="57"/>
      <c r="Q39" s="57"/>
    </row>
    <row r="40" spans="2:22" ht="15" customHeight="1" x14ac:dyDescent="0.25">
      <c r="K40" s="61"/>
      <c r="L40" s="64"/>
      <c r="M40" s="61"/>
      <c r="N40" s="61"/>
      <c r="O40" s="61"/>
      <c r="P40" s="57"/>
      <c r="Q40" s="57"/>
    </row>
    <row r="41" spans="2:22" x14ac:dyDescent="0.25">
      <c r="K41" s="61"/>
      <c r="L41" s="64"/>
      <c r="M41" s="61"/>
      <c r="N41" s="61"/>
      <c r="O41" s="61"/>
      <c r="P41" s="57"/>
      <c r="Q41" s="57"/>
    </row>
    <row r="42" spans="2:22" ht="15" customHeight="1" x14ac:dyDescent="0.25">
      <c r="K42" s="61"/>
      <c r="L42" s="61"/>
      <c r="M42" s="61"/>
      <c r="N42" s="61"/>
      <c r="O42" s="61"/>
      <c r="P42" s="57"/>
      <c r="Q42" s="57"/>
    </row>
    <row r="43" spans="2:22" x14ac:dyDescent="0.25">
      <c r="K43" s="61"/>
      <c r="L43" s="61"/>
      <c r="M43" s="61"/>
      <c r="N43" s="61"/>
      <c r="O43" s="61"/>
      <c r="P43" s="57"/>
      <c r="Q43" s="57"/>
    </row>
    <row r="44" spans="2:22" ht="15" customHeight="1" x14ac:dyDescent="0.25">
      <c r="K44" s="61"/>
      <c r="L44" s="61"/>
      <c r="M44" s="61"/>
      <c r="N44" s="61"/>
      <c r="O44" s="61"/>
      <c r="P44" s="57"/>
      <c r="Q44" s="57"/>
    </row>
    <row r="45" spans="2:22" ht="24" customHeight="1" x14ac:dyDescent="0.25">
      <c r="B45" s="151" t="s">
        <v>107</v>
      </c>
      <c r="C45" s="151"/>
      <c r="D45" s="151"/>
      <c r="E45" s="151"/>
      <c r="F45" s="151"/>
      <c r="G45" s="151"/>
      <c r="K45" s="62"/>
      <c r="L45" s="62"/>
      <c r="M45" s="62"/>
      <c r="N45" s="62"/>
      <c r="O45" s="62"/>
      <c r="P45" s="57"/>
      <c r="Q45" s="57"/>
      <c r="T45" s="43"/>
    </row>
    <row r="46" spans="2:22" ht="24" customHeight="1" x14ac:dyDescent="0.25">
      <c r="B46" s="151" t="s">
        <v>171</v>
      </c>
      <c r="C46" s="151"/>
      <c r="D46" s="151"/>
      <c r="E46" s="151"/>
      <c r="F46" s="151"/>
      <c r="G46" s="151"/>
      <c r="H46" s="93"/>
      <c r="I46" s="62"/>
      <c r="J46" s="62"/>
      <c r="K46" s="62"/>
      <c r="L46" s="62"/>
      <c r="M46" s="62"/>
      <c r="N46" s="62"/>
      <c r="O46" s="62"/>
      <c r="P46" s="57"/>
      <c r="T46" s="43"/>
    </row>
    <row r="47" spans="2:22" ht="12" customHeight="1" x14ac:dyDescent="0.25">
      <c r="B47" s="23" t="s">
        <v>148</v>
      </c>
      <c r="H47" s="67"/>
      <c r="I47" s="62"/>
      <c r="J47" s="62"/>
      <c r="K47" s="62"/>
      <c r="L47" s="62"/>
      <c r="M47" s="62"/>
      <c r="N47" s="62"/>
      <c r="O47" s="62"/>
      <c r="P47" s="57"/>
      <c r="T47" s="43"/>
    </row>
    <row r="48" spans="2:22" x14ac:dyDescent="0.25">
      <c r="B48" s="65"/>
      <c r="H48" s="68"/>
      <c r="I48"/>
      <c r="J48"/>
      <c r="K48"/>
      <c r="L48"/>
      <c r="M48"/>
      <c r="N48" s="106"/>
      <c r="O48" s="61"/>
      <c r="P48" s="57"/>
    </row>
    <row r="49" spans="8:17" x14ac:dyDescent="0.25">
      <c r="H49" s="67"/>
      <c r="I49"/>
      <c r="J49"/>
      <c r="K49"/>
      <c r="L49"/>
      <c r="M49"/>
      <c r="N49" s="106"/>
      <c r="O49" s="61"/>
      <c r="P49" s="57"/>
    </row>
    <row r="50" spans="8:17" x14ac:dyDescent="0.25">
      <c r="I50"/>
      <c r="J50"/>
      <c r="K50"/>
      <c r="L50"/>
      <c r="M50"/>
      <c r="N50" s="106"/>
      <c r="O50" s="61"/>
      <c r="P50" s="57"/>
      <c r="Q50" s="57"/>
    </row>
    <row r="51" spans="8:17" x14ac:dyDescent="0.25">
      <c r="I51"/>
      <c r="J51"/>
      <c r="K51"/>
      <c r="L51"/>
      <c r="M51"/>
      <c r="N51" s="106"/>
    </row>
    <row r="52" spans="8:17" x14ac:dyDescent="0.25">
      <c r="I52"/>
      <c r="J52"/>
      <c r="K52"/>
      <c r="L52"/>
      <c r="M52"/>
      <c r="N52" s="106"/>
    </row>
    <row r="53" spans="8:17" x14ac:dyDescent="0.25">
      <c r="I53"/>
      <c r="J53"/>
      <c r="K53"/>
      <c r="L53"/>
      <c r="M53"/>
      <c r="N53" s="106"/>
    </row>
    <row r="54" spans="8:17" x14ac:dyDescent="0.25">
      <c r="I54"/>
      <c r="J54"/>
      <c r="K54"/>
      <c r="L54"/>
      <c r="M54"/>
      <c r="N54" s="106"/>
    </row>
    <row r="55" spans="8:17" x14ac:dyDescent="0.25">
      <c r="I55"/>
      <c r="J55"/>
      <c r="K55"/>
      <c r="L55"/>
      <c r="M55"/>
      <c r="N55" s="106"/>
    </row>
    <row r="56" spans="8:17" x14ac:dyDescent="0.25">
      <c r="I56"/>
      <c r="J56"/>
      <c r="K56"/>
      <c r="L56"/>
      <c r="M56"/>
      <c r="N56" s="106"/>
    </row>
    <row r="57" spans="8:17" x14ac:dyDescent="0.25">
      <c r="I57"/>
      <c r="J57"/>
      <c r="K57"/>
      <c r="L57"/>
      <c r="M57"/>
      <c r="N57" s="106"/>
    </row>
    <row r="58" spans="8:17" x14ac:dyDescent="0.25">
      <c r="I58"/>
      <c r="J58"/>
      <c r="K58"/>
      <c r="L58"/>
      <c r="M58"/>
      <c r="N58" s="106"/>
    </row>
    <row r="59" spans="8:17" x14ac:dyDescent="0.25">
      <c r="I59"/>
      <c r="J59"/>
      <c r="K59"/>
      <c r="L59"/>
      <c r="M59"/>
      <c r="N59" s="106"/>
    </row>
    <row r="60" spans="8:17" x14ac:dyDescent="0.25">
      <c r="I60"/>
      <c r="J60"/>
      <c r="K60"/>
      <c r="L60"/>
      <c r="M60"/>
    </row>
    <row r="61" spans="8:17" x14ac:dyDescent="0.25">
      <c r="I61"/>
      <c r="J61"/>
      <c r="K61"/>
      <c r="L61"/>
      <c r="M61"/>
    </row>
  </sheetData>
  <sheetProtection algorithmName="SHA-512" hashValue="Fn2rYXQBTWIn/vEWM1BMsKlzGHekMwOKqv35KO1UTEJzpOm/+OvaWHqNpFQh/UKXptaHN8EvVWeQ1kUJT7PUHw==" saltValue="rfTjlGeq6r6YhbZ6IkNaeA==" spinCount="100000" sheet="1" objects="1" scenarios="1"/>
  <mergeCells count="4">
    <mergeCell ref="B46:G46"/>
    <mergeCell ref="B16:G16"/>
    <mergeCell ref="B15:G15"/>
    <mergeCell ref="B45:G45"/>
  </mergeCells>
  <pageMargins left="0.7" right="0.7" top="0.75" bottom="0.75" header="0.3" footer="0.3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Y64"/>
  <sheetViews>
    <sheetView showGridLines="0" zoomScaleNormal="100" workbookViewId="0">
      <selection activeCell="H5" sqref="H5"/>
    </sheetView>
  </sheetViews>
  <sheetFormatPr baseColWidth="10" defaultColWidth="11.42578125" defaultRowHeight="15" x14ac:dyDescent="0.25"/>
  <cols>
    <col min="1" max="1" width="7.7109375" style="8" customWidth="1"/>
    <col min="2" max="2" width="46.7109375" style="8" customWidth="1"/>
    <col min="3" max="7" width="10.7109375" style="8" customWidth="1"/>
    <col min="8" max="8" width="10" style="8" customWidth="1"/>
    <col min="9" max="9" width="11.42578125" style="8"/>
    <col min="10" max="10" width="5.7109375" style="8" customWidth="1"/>
    <col min="11" max="14" width="5.7109375" style="42" bestFit="1" customWidth="1"/>
    <col min="15" max="15" width="5.42578125" style="42" bestFit="1" customWidth="1"/>
    <col min="16" max="20" width="5.7109375" style="43" customWidth="1"/>
    <col min="21" max="21" width="8.28515625" style="8" bestFit="1" customWidth="1"/>
    <col min="22" max="22" width="8.85546875" style="8" customWidth="1"/>
    <col min="23" max="16384" width="11.42578125" style="8"/>
  </cols>
  <sheetData>
    <row r="2" spans="2:24" x14ac:dyDescent="0.25">
      <c r="B2" s="89" t="s">
        <v>72</v>
      </c>
    </row>
    <row r="3" spans="2:24" ht="15.75" x14ac:dyDescent="0.25">
      <c r="B3" s="90" t="s">
        <v>99</v>
      </c>
      <c r="I3"/>
      <c r="J3"/>
      <c r="K3"/>
      <c r="L3"/>
      <c r="M3"/>
      <c r="N3"/>
      <c r="O3" s="45"/>
      <c r="P3" s="46"/>
      <c r="Q3" s="46"/>
      <c r="R3" s="46"/>
    </row>
    <row r="4" spans="2:24" ht="24.95" customHeight="1" x14ac:dyDescent="0.25">
      <c r="B4" s="116" t="s">
        <v>34</v>
      </c>
      <c r="C4" s="117" t="s">
        <v>43</v>
      </c>
      <c r="D4" s="118" t="s">
        <v>44</v>
      </c>
      <c r="E4" s="119" t="s">
        <v>45</v>
      </c>
      <c r="F4" s="120" t="s">
        <v>46</v>
      </c>
      <c r="G4" s="121" t="s">
        <v>33</v>
      </c>
      <c r="L4" s="45"/>
      <c r="M4" s="45"/>
      <c r="N4" s="45"/>
      <c r="O4" s="45"/>
      <c r="P4" s="46"/>
      <c r="Q4" s="46"/>
      <c r="R4" s="46"/>
      <c r="S4" s="46"/>
      <c r="T4" s="46"/>
      <c r="U4" s="9"/>
      <c r="V4" s="9"/>
    </row>
    <row r="5" spans="2:24" ht="24.95" customHeight="1" x14ac:dyDescent="0.25">
      <c r="B5" s="48" t="s">
        <v>129</v>
      </c>
      <c r="C5" s="38">
        <v>31</v>
      </c>
      <c r="D5" s="38">
        <v>22</v>
      </c>
      <c r="E5" s="38">
        <v>13</v>
      </c>
      <c r="F5" s="38">
        <v>47</v>
      </c>
      <c r="G5" s="38">
        <f>SUM(C5:F5)</f>
        <v>113</v>
      </c>
      <c r="J5" s="133" t="s">
        <v>118</v>
      </c>
      <c r="K5" s="134">
        <f>C5/$G5</f>
        <v>0.27433628318584069</v>
      </c>
      <c r="L5" s="134">
        <f t="shared" ref="L5:N15" si="0">D5/$G5</f>
        <v>0.19469026548672566</v>
      </c>
      <c r="M5" s="134">
        <f t="shared" si="0"/>
        <v>0.11504424778761062</v>
      </c>
      <c r="N5" s="134">
        <f t="shared" si="0"/>
        <v>0.41592920353982299</v>
      </c>
      <c r="O5" s="135">
        <f>SUM(K5:N5)</f>
        <v>0.99999999999999989</v>
      </c>
      <c r="P5" s="135"/>
      <c r="Q5" s="135"/>
      <c r="R5" s="51"/>
      <c r="S5" s="51"/>
      <c r="T5" s="52"/>
      <c r="U5" s="9"/>
      <c r="V5" s="9"/>
      <c r="W5" s="71"/>
      <c r="X5" s="9"/>
    </row>
    <row r="6" spans="2:24" ht="24.95" customHeight="1" x14ac:dyDescent="0.25">
      <c r="B6" s="48" t="s">
        <v>130</v>
      </c>
      <c r="C6" s="38">
        <v>43</v>
      </c>
      <c r="D6" s="38">
        <v>15</v>
      </c>
      <c r="E6" s="38">
        <v>17</v>
      </c>
      <c r="F6" s="38">
        <v>17</v>
      </c>
      <c r="G6" s="38">
        <f t="shared" ref="G6:G15" si="1">SUM(C6:F6)</f>
        <v>92</v>
      </c>
      <c r="J6" s="133" t="s">
        <v>119</v>
      </c>
      <c r="K6" s="134">
        <f t="shared" ref="K6:K15" si="2">C6/$G6</f>
        <v>0.46739130434782611</v>
      </c>
      <c r="L6" s="134">
        <f t="shared" si="0"/>
        <v>0.16304347826086957</v>
      </c>
      <c r="M6" s="134">
        <f t="shared" si="0"/>
        <v>0.18478260869565216</v>
      </c>
      <c r="N6" s="134">
        <f t="shared" si="0"/>
        <v>0.18478260869565216</v>
      </c>
      <c r="O6" s="135">
        <f t="shared" ref="O6:O15" si="3">SUM(K6:N6)</f>
        <v>1</v>
      </c>
      <c r="P6" s="135"/>
      <c r="Q6" s="135"/>
      <c r="R6" s="51"/>
      <c r="S6" s="51"/>
      <c r="T6" s="52"/>
      <c r="U6" s="9"/>
      <c r="V6" s="9"/>
      <c r="W6" s="71"/>
      <c r="X6" s="9"/>
    </row>
    <row r="7" spans="2:24" ht="24.95" customHeight="1" x14ac:dyDescent="0.25">
      <c r="B7" s="48" t="s">
        <v>131</v>
      </c>
      <c r="C7" s="38">
        <v>16</v>
      </c>
      <c r="D7" s="38">
        <v>25</v>
      </c>
      <c r="E7" s="38">
        <v>9</v>
      </c>
      <c r="F7" s="38">
        <v>63</v>
      </c>
      <c r="G7" s="38">
        <f t="shared" si="1"/>
        <v>113</v>
      </c>
      <c r="J7" s="133" t="s">
        <v>120</v>
      </c>
      <c r="K7" s="134">
        <f t="shared" si="2"/>
        <v>0.1415929203539823</v>
      </c>
      <c r="L7" s="134">
        <f t="shared" si="0"/>
        <v>0.22123893805309736</v>
      </c>
      <c r="M7" s="134">
        <f t="shared" si="0"/>
        <v>7.9646017699115043E-2</v>
      </c>
      <c r="N7" s="134">
        <f t="shared" si="0"/>
        <v>0.55752212389380529</v>
      </c>
      <c r="O7" s="135">
        <f t="shared" si="3"/>
        <v>1</v>
      </c>
      <c r="P7" s="135"/>
      <c r="Q7" s="135"/>
      <c r="R7" s="51"/>
      <c r="S7" s="51"/>
      <c r="T7" s="52"/>
      <c r="U7" s="9"/>
      <c r="V7" s="9"/>
      <c r="W7" s="71"/>
      <c r="X7" s="9"/>
    </row>
    <row r="8" spans="2:24" ht="24.95" customHeight="1" x14ac:dyDescent="0.25">
      <c r="B8" s="48" t="s">
        <v>132</v>
      </c>
      <c r="C8" s="38">
        <v>12</v>
      </c>
      <c r="D8" s="38">
        <v>18</v>
      </c>
      <c r="E8" s="38">
        <v>12</v>
      </c>
      <c r="F8" s="38">
        <v>71</v>
      </c>
      <c r="G8" s="38">
        <f t="shared" si="1"/>
        <v>113</v>
      </c>
      <c r="J8" s="133" t="s">
        <v>121</v>
      </c>
      <c r="K8" s="134">
        <f t="shared" si="2"/>
        <v>0.10619469026548672</v>
      </c>
      <c r="L8" s="134">
        <f t="shared" si="0"/>
        <v>0.15929203539823009</v>
      </c>
      <c r="M8" s="134">
        <f t="shared" si="0"/>
        <v>0.10619469026548672</v>
      </c>
      <c r="N8" s="134">
        <f t="shared" si="0"/>
        <v>0.62831858407079644</v>
      </c>
      <c r="O8" s="135">
        <f t="shared" si="3"/>
        <v>1</v>
      </c>
      <c r="P8" s="135"/>
      <c r="Q8" s="135"/>
      <c r="R8" s="51"/>
      <c r="S8" s="51"/>
      <c r="T8" s="52"/>
      <c r="U8" s="9"/>
      <c r="V8" s="9"/>
      <c r="W8" s="71"/>
      <c r="X8" s="9"/>
    </row>
    <row r="9" spans="2:24" ht="24.95" customHeight="1" x14ac:dyDescent="0.25">
      <c r="B9" s="48" t="s">
        <v>133</v>
      </c>
      <c r="C9" s="38">
        <v>2</v>
      </c>
      <c r="D9" s="38">
        <v>15</v>
      </c>
      <c r="E9" s="38">
        <v>7</v>
      </c>
      <c r="F9" s="38">
        <v>89</v>
      </c>
      <c r="G9" s="38">
        <f t="shared" si="1"/>
        <v>113</v>
      </c>
      <c r="J9" s="133" t="s">
        <v>122</v>
      </c>
      <c r="K9" s="134">
        <f t="shared" si="2"/>
        <v>1.7699115044247787E-2</v>
      </c>
      <c r="L9" s="134">
        <f t="shared" si="0"/>
        <v>0.13274336283185842</v>
      </c>
      <c r="M9" s="134">
        <f t="shared" si="0"/>
        <v>6.1946902654867256E-2</v>
      </c>
      <c r="N9" s="134">
        <f t="shared" si="0"/>
        <v>0.78761061946902655</v>
      </c>
      <c r="O9" s="135">
        <f t="shared" si="3"/>
        <v>1</v>
      </c>
      <c r="P9" s="135"/>
      <c r="Q9" s="135"/>
      <c r="R9" s="51"/>
      <c r="S9" s="51"/>
      <c r="T9" s="52"/>
      <c r="U9" s="9"/>
      <c r="V9" s="9"/>
      <c r="W9" s="71"/>
      <c r="X9" s="9"/>
    </row>
    <row r="10" spans="2:24" ht="24.95" customHeight="1" x14ac:dyDescent="0.25">
      <c r="B10" s="48" t="s">
        <v>134</v>
      </c>
      <c r="C10" s="38">
        <v>10</v>
      </c>
      <c r="D10" s="38">
        <v>12</v>
      </c>
      <c r="E10" s="38">
        <v>18</v>
      </c>
      <c r="F10" s="38">
        <v>73</v>
      </c>
      <c r="G10" s="38">
        <f t="shared" si="1"/>
        <v>113</v>
      </c>
      <c r="J10" s="133" t="s">
        <v>123</v>
      </c>
      <c r="K10" s="134">
        <f t="shared" si="2"/>
        <v>8.8495575221238937E-2</v>
      </c>
      <c r="L10" s="134">
        <f t="shared" si="0"/>
        <v>0.10619469026548672</v>
      </c>
      <c r="M10" s="134">
        <f t="shared" si="0"/>
        <v>0.15929203539823009</v>
      </c>
      <c r="N10" s="134">
        <f t="shared" si="0"/>
        <v>0.64601769911504425</v>
      </c>
      <c r="O10" s="135">
        <f t="shared" si="3"/>
        <v>1</v>
      </c>
      <c r="P10" s="135"/>
      <c r="Q10" s="135"/>
      <c r="R10" s="51"/>
      <c r="S10" s="51"/>
      <c r="T10" s="52"/>
      <c r="U10" s="9"/>
      <c r="V10" s="9"/>
      <c r="W10" s="71"/>
      <c r="X10" s="9"/>
    </row>
    <row r="11" spans="2:24" ht="24.95" customHeight="1" x14ac:dyDescent="0.25">
      <c r="B11" s="48" t="s">
        <v>135</v>
      </c>
      <c r="C11" s="38">
        <v>11</v>
      </c>
      <c r="D11" s="38">
        <v>11</v>
      </c>
      <c r="E11" s="38">
        <v>3</v>
      </c>
      <c r="F11" s="38">
        <v>88</v>
      </c>
      <c r="G11" s="38">
        <f t="shared" si="1"/>
        <v>113</v>
      </c>
      <c r="J11" s="133" t="s">
        <v>124</v>
      </c>
      <c r="K11" s="134">
        <f t="shared" si="2"/>
        <v>9.7345132743362831E-2</v>
      </c>
      <c r="L11" s="134">
        <f t="shared" si="0"/>
        <v>9.7345132743362831E-2</v>
      </c>
      <c r="M11" s="134">
        <f t="shared" si="0"/>
        <v>2.6548672566371681E-2</v>
      </c>
      <c r="N11" s="134">
        <f t="shared" si="0"/>
        <v>0.77876106194690264</v>
      </c>
      <c r="O11" s="135">
        <f t="shared" si="3"/>
        <v>1</v>
      </c>
      <c r="P11" s="135"/>
      <c r="Q11" s="135"/>
      <c r="R11" s="51"/>
      <c r="S11" s="51"/>
      <c r="T11" s="52"/>
      <c r="U11" s="9"/>
      <c r="V11" s="9"/>
      <c r="W11" s="71"/>
      <c r="X11" s="9"/>
    </row>
    <row r="12" spans="2:24" ht="24.95" customHeight="1" x14ac:dyDescent="0.25">
      <c r="B12" s="48" t="s">
        <v>136</v>
      </c>
      <c r="C12" s="38">
        <v>8</v>
      </c>
      <c r="D12" s="38">
        <v>11</v>
      </c>
      <c r="E12" s="38">
        <v>10</v>
      </c>
      <c r="F12" s="38">
        <v>84</v>
      </c>
      <c r="G12" s="38">
        <f t="shared" si="1"/>
        <v>113</v>
      </c>
      <c r="J12" s="133" t="s">
        <v>125</v>
      </c>
      <c r="K12" s="134">
        <f t="shared" si="2"/>
        <v>7.0796460176991149E-2</v>
      </c>
      <c r="L12" s="134">
        <f t="shared" si="0"/>
        <v>9.7345132743362831E-2</v>
      </c>
      <c r="M12" s="134">
        <f t="shared" si="0"/>
        <v>8.8495575221238937E-2</v>
      </c>
      <c r="N12" s="134">
        <f t="shared" si="0"/>
        <v>0.74336283185840712</v>
      </c>
      <c r="O12" s="135">
        <f t="shared" si="3"/>
        <v>1</v>
      </c>
      <c r="P12" s="135"/>
      <c r="Q12" s="135"/>
      <c r="R12" s="51"/>
      <c r="S12" s="51"/>
      <c r="T12" s="52"/>
      <c r="U12" s="9"/>
      <c r="V12" s="9"/>
      <c r="W12" s="71"/>
      <c r="X12" s="9"/>
    </row>
    <row r="13" spans="2:24" ht="24.95" customHeight="1" x14ac:dyDescent="0.25">
      <c r="B13" s="48" t="s">
        <v>137</v>
      </c>
      <c r="C13" s="38">
        <v>1</v>
      </c>
      <c r="D13" s="38">
        <v>7</v>
      </c>
      <c r="E13" s="38">
        <v>22</v>
      </c>
      <c r="F13" s="38">
        <v>83</v>
      </c>
      <c r="G13" s="38">
        <f t="shared" si="1"/>
        <v>113</v>
      </c>
      <c r="J13" s="133" t="s">
        <v>126</v>
      </c>
      <c r="K13" s="134">
        <f t="shared" si="2"/>
        <v>8.8495575221238937E-3</v>
      </c>
      <c r="L13" s="134">
        <f t="shared" si="0"/>
        <v>6.1946902654867256E-2</v>
      </c>
      <c r="M13" s="134">
        <f t="shared" si="0"/>
        <v>0.19469026548672566</v>
      </c>
      <c r="N13" s="134">
        <f t="shared" si="0"/>
        <v>0.73451327433628322</v>
      </c>
      <c r="O13" s="135">
        <f t="shared" si="3"/>
        <v>1</v>
      </c>
      <c r="P13" s="135"/>
      <c r="Q13" s="135"/>
      <c r="R13" s="51"/>
      <c r="S13" s="51"/>
      <c r="T13" s="52"/>
      <c r="U13" s="9"/>
      <c r="V13" s="9"/>
      <c r="W13" s="71"/>
      <c r="X13" s="9"/>
    </row>
    <row r="14" spans="2:24" ht="24.95" customHeight="1" x14ac:dyDescent="0.25">
      <c r="B14" s="48" t="s">
        <v>138</v>
      </c>
      <c r="C14" s="38">
        <v>0</v>
      </c>
      <c r="D14" s="38">
        <v>24</v>
      </c>
      <c r="E14" s="38">
        <v>10</v>
      </c>
      <c r="F14" s="38">
        <v>77</v>
      </c>
      <c r="G14" s="38">
        <f t="shared" si="1"/>
        <v>111</v>
      </c>
      <c r="J14" s="133" t="s">
        <v>127</v>
      </c>
      <c r="K14" s="134">
        <f t="shared" si="2"/>
        <v>0</v>
      </c>
      <c r="L14" s="134">
        <f t="shared" si="0"/>
        <v>0.21621621621621623</v>
      </c>
      <c r="M14" s="134">
        <f t="shared" si="0"/>
        <v>9.0090090090090086E-2</v>
      </c>
      <c r="N14" s="134">
        <f t="shared" si="0"/>
        <v>0.69369369369369371</v>
      </c>
      <c r="O14" s="135">
        <f t="shared" si="3"/>
        <v>1</v>
      </c>
      <c r="P14" s="135"/>
      <c r="Q14" s="135"/>
      <c r="R14" s="51"/>
      <c r="S14" s="51"/>
      <c r="T14" s="52"/>
      <c r="U14" s="9"/>
      <c r="V14" s="9"/>
      <c r="W14" s="71"/>
      <c r="X14" s="9"/>
    </row>
    <row r="15" spans="2:24" ht="24.95" customHeight="1" x14ac:dyDescent="0.25">
      <c r="B15" s="48" t="s">
        <v>94</v>
      </c>
      <c r="C15" s="38">
        <v>12</v>
      </c>
      <c r="D15" s="38">
        <v>16</v>
      </c>
      <c r="E15" s="38">
        <v>2</v>
      </c>
      <c r="F15" s="38">
        <v>81</v>
      </c>
      <c r="G15" s="38">
        <f t="shared" si="1"/>
        <v>111</v>
      </c>
      <c r="J15" s="133" t="s">
        <v>128</v>
      </c>
      <c r="K15" s="134">
        <f t="shared" si="2"/>
        <v>0.10810810810810811</v>
      </c>
      <c r="L15" s="134">
        <f t="shared" si="0"/>
        <v>0.14414414414414414</v>
      </c>
      <c r="M15" s="134">
        <f t="shared" si="0"/>
        <v>1.8018018018018018E-2</v>
      </c>
      <c r="N15" s="134">
        <f t="shared" si="0"/>
        <v>0.72972972972972971</v>
      </c>
      <c r="O15" s="135">
        <f t="shared" si="3"/>
        <v>1</v>
      </c>
      <c r="P15" s="135"/>
      <c r="Q15" s="135"/>
      <c r="R15" s="51"/>
      <c r="S15" s="51"/>
      <c r="T15" s="52"/>
      <c r="U15" s="9"/>
      <c r="V15" s="9"/>
      <c r="W15" s="71"/>
      <c r="X15" s="9"/>
    </row>
    <row r="16" spans="2:24" ht="24.95" customHeight="1" x14ac:dyDescent="0.25">
      <c r="B16" s="151" t="s">
        <v>147</v>
      </c>
      <c r="C16" s="151"/>
      <c r="D16" s="151"/>
      <c r="E16" s="151"/>
      <c r="F16" s="151"/>
      <c r="G16" s="151"/>
      <c r="J16" s="49"/>
      <c r="K16" s="102"/>
      <c r="L16" s="102"/>
      <c r="M16" s="102"/>
      <c r="N16" s="102"/>
      <c r="O16" s="51"/>
      <c r="P16" s="51"/>
      <c r="Q16" s="51"/>
      <c r="R16" s="51"/>
      <c r="S16" s="51"/>
      <c r="T16" s="52"/>
      <c r="U16" s="9"/>
      <c r="V16" s="9"/>
      <c r="W16" s="71"/>
      <c r="X16" s="9"/>
    </row>
    <row r="17" spans="2:25" ht="22.5" customHeight="1" x14ac:dyDescent="0.25">
      <c r="B17" s="150" t="s">
        <v>170</v>
      </c>
      <c r="C17" s="150"/>
      <c r="D17" s="150"/>
      <c r="E17" s="150"/>
      <c r="F17" s="150"/>
      <c r="G17" s="150"/>
      <c r="H17" s="66"/>
      <c r="K17" s="45"/>
      <c r="L17" s="45"/>
      <c r="M17" s="45"/>
      <c r="N17" s="45"/>
      <c r="O17" s="45"/>
      <c r="P17" s="46"/>
      <c r="Q17" s="46"/>
      <c r="R17" s="46"/>
      <c r="S17" s="46"/>
      <c r="T17" s="46"/>
      <c r="U17" s="9"/>
      <c r="V17" s="9"/>
      <c r="W17" s="9"/>
      <c r="X17" s="9"/>
      <c r="Y17" s="9"/>
    </row>
    <row r="18" spans="2:25" ht="12" customHeight="1" x14ac:dyDescent="0.25">
      <c r="B18" s="72" t="s">
        <v>116</v>
      </c>
      <c r="C18" s="107"/>
      <c r="D18" s="107"/>
      <c r="E18" s="107"/>
      <c r="F18" s="107"/>
      <c r="G18" s="107"/>
      <c r="H18" s="66"/>
      <c r="K18" s="45"/>
      <c r="L18" s="45"/>
      <c r="M18" s="45"/>
      <c r="N18" s="45"/>
      <c r="O18" s="45"/>
      <c r="P18" s="46"/>
      <c r="Q18" s="46"/>
      <c r="R18" s="46"/>
      <c r="S18" s="46"/>
      <c r="T18" s="46"/>
      <c r="U18" s="9"/>
      <c r="V18" s="9"/>
      <c r="W18" s="9"/>
      <c r="X18" s="9"/>
      <c r="Y18" s="9"/>
    </row>
    <row r="19" spans="2:25" ht="12" customHeight="1" x14ac:dyDescent="0.25">
      <c r="B19" s="72" t="s">
        <v>105</v>
      </c>
      <c r="C19" s="107"/>
      <c r="D19" s="107"/>
      <c r="E19" s="107"/>
      <c r="F19" s="107"/>
      <c r="G19" s="107"/>
      <c r="H19" s="66"/>
      <c r="K19" s="45"/>
      <c r="L19" s="45"/>
      <c r="M19" s="45"/>
      <c r="N19" s="45"/>
      <c r="O19" s="45"/>
      <c r="P19" s="46"/>
      <c r="Q19" s="46"/>
      <c r="R19" s="46"/>
      <c r="S19" s="46"/>
      <c r="T19" s="46"/>
      <c r="U19" s="9"/>
      <c r="V19" s="9"/>
      <c r="W19" s="9"/>
      <c r="X19" s="9"/>
      <c r="Y19" s="9"/>
    </row>
    <row r="20" spans="2:25" ht="12" customHeight="1" x14ac:dyDescent="0.25">
      <c r="B20" s="72" t="s">
        <v>117</v>
      </c>
      <c r="C20" s="107"/>
      <c r="D20" s="107"/>
      <c r="E20" s="107"/>
      <c r="F20" s="107"/>
      <c r="G20" s="107"/>
      <c r="H20" s="66"/>
      <c r="K20" s="45"/>
      <c r="L20" s="45"/>
      <c r="M20" s="45"/>
      <c r="N20" s="45"/>
      <c r="O20" s="45"/>
      <c r="P20" s="46"/>
      <c r="Q20" s="46"/>
      <c r="R20" s="46"/>
      <c r="S20" s="46"/>
      <c r="T20" s="46"/>
      <c r="U20" s="9"/>
      <c r="V20" s="9"/>
      <c r="W20" s="9"/>
      <c r="X20" s="9"/>
      <c r="Y20" s="9"/>
    </row>
    <row r="21" spans="2:25" ht="12" customHeight="1" x14ac:dyDescent="0.25">
      <c r="B21" s="23" t="s">
        <v>148</v>
      </c>
      <c r="K21" s="45"/>
      <c r="L21" s="45"/>
      <c r="M21" s="45"/>
      <c r="N21" s="45"/>
      <c r="O21" s="45"/>
      <c r="P21" s="46"/>
      <c r="Q21" s="46"/>
      <c r="R21" s="46"/>
      <c r="S21" s="46"/>
      <c r="T21" s="46"/>
      <c r="U21" s="9"/>
      <c r="V21" s="9"/>
      <c r="W21" s="9"/>
      <c r="X21" s="9"/>
      <c r="Y21" s="9"/>
    </row>
    <row r="22" spans="2:25" x14ac:dyDescent="0.25">
      <c r="B22" s="23"/>
      <c r="K22" s="45"/>
      <c r="L22" s="45"/>
      <c r="M22" s="45"/>
      <c r="N22" s="45"/>
      <c r="O22" s="45"/>
      <c r="P22" s="46"/>
      <c r="Q22" s="46"/>
      <c r="R22" s="46"/>
      <c r="S22" s="46"/>
      <c r="T22" s="46"/>
      <c r="U22" s="9"/>
      <c r="V22" s="9"/>
      <c r="W22" s="9"/>
      <c r="X22" s="9"/>
      <c r="Y22" s="9"/>
    </row>
    <row r="23" spans="2:25" x14ac:dyDescent="0.25">
      <c r="B23" s="23"/>
      <c r="K23" s="45"/>
      <c r="L23" s="45"/>
      <c r="M23" s="45"/>
      <c r="N23" s="45"/>
      <c r="O23" s="45"/>
      <c r="P23" s="46"/>
      <c r="Q23" s="46"/>
      <c r="R23" s="46"/>
      <c r="S23" s="46"/>
      <c r="T23" s="46"/>
      <c r="U23" s="9"/>
      <c r="V23" s="9"/>
      <c r="W23" s="9"/>
      <c r="X23" s="9"/>
      <c r="Y23" s="9"/>
    </row>
    <row r="24" spans="2:25" x14ac:dyDescent="0.25">
      <c r="B24" s="89" t="s">
        <v>115</v>
      </c>
      <c r="K24" s="45"/>
      <c r="L24" s="45"/>
      <c r="M24" s="45"/>
      <c r="N24" s="45"/>
      <c r="O24" s="45"/>
      <c r="P24" s="46"/>
      <c r="Q24" s="46"/>
      <c r="R24" s="46"/>
      <c r="S24" s="46"/>
      <c r="T24" s="46"/>
      <c r="U24" s="9"/>
      <c r="V24" s="9"/>
      <c r="W24" s="71"/>
      <c r="X24" s="9"/>
    </row>
    <row r="25" spans="2:25" ht="15.75" x14ac:dyDescent="0.25">
      <c r="B25" s="90" t="s">
        <v>179</v>
      </c>
      <c r="K25" s="45"/>
      <c r="L25" s="45"/>
      <c r="M25" s="45"/>
      <c r="N25" s="45"/>
      <c r="O25" s="45"/>
      <c r="P25" s="46"/>
      <c r="Q25" s="46"/>
      <c r="R25" s="46"/>
      <c r="S25" s="46"/>
      <c r="T25" s="46"/>
      <c r="U25" s="9"/>
      <c r="V25" s="9"/>
      <c r="W25" s="71"/>
      <c r="X25" s="9"/>
    </row>
    <row r="26" spans="2:25" x14ac:dyDescent="0.25">
      <c r="K26" s="45"/>
      <c r="L26" s="45"/>
      <c r="M26" s="45"/>
      <c r="N26" s="45"/>
      <c r="O26" s="45"/>
      <c r="P26" s="46"/>
      <c r="Q26" s="46"/>
      <c r="R26" s="46"/>
      <c r="S26" s="46"/>
      <c r="T26" s="46"/>
      <c r="U26" s="9"/>
      <c r="V26" s="9"/>
      <c r="W26" s="9"/>
    </row>
    <row r="27" spans="2:25" x14ac:dyDescent="0.25">
      <c r="K27" s="45"/>
      <c r="L27" s="45"/>
      <c r="M27" s="45"/>
      <c r="N27" s="45"/>
      <c r="O27" s="45"/>
      <c r="P27" s="46"/>
      <c r="Q27" s="46"/>
      <c r="R27" s="46"/>
      <c r="S27" s="46"/>
      <c r="T27" s="46"/>
      <c r="U27" s="9"/>
      <c r="V27" s="9"/>
      <c r="W27" s="9"/>
    </row>
    <row r="28" spans="2:25" x14ac:dyDescent="0.25">
      <c r="K28" s="45"/>
      <c r="L28" s="45"/>
      <c r="M28" s="45"/>
      <c r="N28" s="45"/>
      <c r="O28" s="45"/>
      <c r="P28" s="46"/>
      <c r="Q28" s="46"/>
      <c r="R28" s="46"/>
      <c r="S28" s="46"/>
      <c r="T28" s="46"/>
      <c r="U28" s="9"/>
      <c r="V28" s="9"/>
      <c r="W28" s="9"/>
    </row>
    <row r="29" spans="2:25" ht="15" customHeight="1" x14ac:dyDescent="0.25">
      <c r="K29" s="45"/>
      <c r="L29" s="45"/>
      <c r="M29" s="45"/>
      <c r="N29" s="45"/>
      <c r="O29" s="45"/>
      <c r="P29" s="46"/>
      <c r="Q29" s="46"/>
      <c r="R29" s="46"/>
      <c r="S29" s="46"/>
      <c r="T29" s="46"/>
      <c r="U29" s="9"/>
      <c r="V29" s="9"/>
      <c r="W29" s="9"/>
    </row>
    <row r="30" spans="2:25" x14ac:dyDescent="0.25">
      <c r="K30" s="45"/>
      <c r="L30" s="45"/>
      <c r="M30" s="45"/>
      <c r="N30" s="45"/>
      <c r="O30" s="45"/>
      <c r="P30" s="46"/>
      <c r="Q30" s="46"/>
      <c r="R30" s="46"/>
      <c r="S30" s="46"/>
      <c r="T30" s="46"/>
      <c r="U30" s="9"/>
      <c r="V30" s="9"/>
      <c r="W30" s="9"/>
    </row>
    <row r="31" spans="2:25" x14ac:dyDescent="0.25">
      <c r="K31" s="45"/>
      <c r="L31" s="45"/>
      <c r="M31" s="45"/>
      <c r="N31" s="45"/>
      <c r="O31" s="45"/>
      <c r="P31" s="46"/>
      <c r="Q31" s="46"/>
      <c r="R31" s="46"/>
      <c r="S31" s="46"/>
      <c r="T31" s="46"/>
      <c r="U31" s="9"/>
      <c r="V31" s="9"/>
      <c r="W31" s="9"/>
    </row>
    <row r="32" spans="2:25" ht="15" customHeight="1" x14ac:dyDescent="0.25">
      <c r="K32" s="45"/>
      <c r="L32" s="45"/>
      <c r="M32" s="45"/>
      <c r="N32" s="45"/>
      <c r="O32" s="45"/>
      <c r="P32" s="46"/>
      <c r="Q32" s="46"/>
      <c r="R32" s="46"/>
      <c r="S32" s="46"/>
      <c r="T32" s="46"/>
      <c r="U32" s="9"/>
      <c r="V32" s="9"/>
      <c r="W32" s="9"/>
    </row>
    <row r="33" spans="2:23" ht="15" customHeight="1" x14ac:dyDescent="0.25">
      <c r="K33" s="45"/>
      <c r="L33" s="45"/>
      <c r="M33" s="45"/>
      <c r="N33" s="45"/>
      <c r="O33" s="45"/>
      <c r="P33" s="46"/>
      <c r="Q33" s="46"/>
      <c r="R33" s="46"/>
      <c r="S33" s="46"/>
      <c r="T33" s="46"/>
      <c r="U33" s="9"/>
      <c r="V33" s="9"/>
      <c r="W33" s="9"/>
    </row>
    <row r="34" spans="2:23" x14ac:dyDescent="0.25">
      <c r="K34" s="45"/>
      <c r="L34" s="45"/>
      <c r="M34" s="45"/>
      <c r="N34" s="45"/>
      <c r="O34" s="45"/>
      <c r="P34" s="46"/>
      <c r="Q34" s="46"/>
      <c r="R34" s="46"/>
      <c r="S34" s="46"/>
      <c r="T34" s="46"/>
      <c r="U34" s="9"/>
      <c r="V34" s="9"/>
      <c r="W34" s="9"/>
    </row>
    <row r="35" spans="2:23" ht="15" customHeight="1" x14ac:dyDescent="0.25">
      <c r="K35" s="45"/>
      <c r="L35" s="45"/>
      <c r="M35" s="45"/>
      <c r="N35" s="45"/>
      <c r="O35" s="45"/>
      <c r="P35" s="46"/>
      <c r="Q35" s="46"/>
      <c r="R35" s="46"/>
      <c r="S35" s="46"/>
      <c r="T35" s="46"/>
      <c r="U35" s="9"/>
      <c r="V35" s="9"/>
      <c r="W35" s="9"/>
    </row>
    <row r="36" spans="2:23" ht="15" customHeight="1" x14ac:dyDescent="0.25">
      <c r="K36" s="45"/>
      <c r="L36" s="45"/>
      <c r="M36" s="45"/>
      <c r="N36" s="45"/>
      <c r="O36" s="45"/>
      <c r="P36" s="46"/>
      <c r="Q36" s="46"/>
      <c r="R36" s="46"/>
      <c r="S36" s="46"/>
      <c r="T36" s="46"/>
      <c r="U36" s="9"/>
      <c r="V36" s="9"/>
      <c r="W36" s="9"/>
    </row>
    <row r="37" spans="2:23" ht="15" customHeight="1" x14ac:dyDescent="0.25">
      <c r="K37" s="55"/>
      <c r="L37" s="56"/>
      <c r="M37" s="56"/>
      <c r="N37" s="56"/>
      <c r="O37" s="56"/>
      <c r="P37" s="57"/>
      <c r="Q37" s="58"/>
      <c r="R37" s="59"/>
      <c r="S37" s="59"/>
      <c r="T37" s="59"/>
      <c r="U37" s="60"/>
      <c r="V37" s="60"/>
    </row>
    <row r="38" spans="2:23" ht="15" customHeight="1" x14ac:dyDescent="0.25">
      <c r="K38" s="61"/>
      <c r="L38" s="61"/>
      <c r="M38" s="61"/>
      <c r="N38" s="61"/>
      <c r="O38" s="61"/>
      <c r="P38" s="57"/>
      <c r="Q38" s="57"/>
      <c r="R38" s="57"/>
      <c r="S38" s="57"/>
      <c r="T38" s="57"/>
      <c r="U38" s="62"/>
      <c r="V38" s="62"/>
    </row>
    <row r="39" spans="2:23" ht="15" customHeight="1" x14ac:dyDescent="0.25">
      <c r="L39" s="61"/>
      <c r="M39" s="61"/>
      <c r="N39" s="61"/>
      <c r="O39" s="61"/>
    </row>
    <row r="40" spans="2:23" ht="15" customHeight="1" x14ac:dyDescent="0.25">
      <c r="K40" s="61"/>
      <c r="L40" s="63"/>
      <c r="M40" s="61"/>
      <c r="N40" s="61"/>
      <c r="O40" s="61"/>
    </row>
    <row r="41" spans="2:23" x14ac:dyDescent="0.25">
      <c r="K41" s="61"/>
      <c r="L41" s="64"/>
      <c r="M41" s="61"/>
      <c r="N41" s="61"/>
      <c r="O41" s="61"/>
    </row>
    <row r="42" spans="2:23" x14ac:dyDescent="0.25">
      <c r="K42" s="61"/>
      <c r="L42" s="64"/>
      <c r="M42" s="61"/>
      <c r="N42" s="61"/>
      <c r="O42" s="61"/>
      <c r="P42" s="57"/>
      <c r="Q42" s="57"/>
    </row>
    <row r="43" spans="2:23" ht="15" customHeight="1" x14ac:dyDescent="0.25">
      <c r="K43" s="61"/>
      <c r="L43" s="64"/>
      <c r="M43" s="61"/>
      <c r="N43" s="61"/>
      <c r="O43" s="61"/>
      <c r="P43" s="57"/>
      <c r="Q43" s="57"/>
    </row>
    <row r="44" spans="2:23" x14ac:dyDescent="0.25">
      <c r="K44" s="61"/>
      <c r="L44" s="64"/>
      <c r="M44" s="61"/>
      <c r="N44" s="61"/>
      <c r="O44" s="61"/>
      <c r="P44" s="57"/>
      <c r="Q44" s="57"/>
    </row>
    <row r="45" spans="2:23" ht="15" customHeight="1" x14ac:dyDescent="0.25">
      <c r="K45" s="61"/>
      <c r="L45" s="61"/>
      <c r="M45" s="61"/>
      <c r="N45" s="61"/>
      <c r="O45" s="61"/>
      <c r="P45" s="57"/>
      <c r="Q45" s="57"/>
    </row>
    <row r="46" spans="2:23" x14ac:dyDescent="0.25">
      <c r="K46" s="61"/>
      <c r="L46" s="61"/>
      <c r="M46" s="61"/>
      <c r="N46" s="61"/>
      <c r="O46" s="61"/>
      <c r="P46" s="57"/>
      <c r="Q46" s="57"/>
    </row>
    <row r="47" spans="2:23" ht="15" customHeight="1" x14ac:dyDescent="0.25">
      <c r="K47" s="61"/>
      <c r="L47" s="61"/>
      <c r="M47" s="61"/>
      <c r="N47" s="61"/>
      <c r="O47" s="61"/>
      <c r="P47" s="57"/>
      <c r="Q47" s="57"/>
    </row>
    <row r="48" spans="2:23" ht="24" customHeight="1" x14ac:dyDescent="0.25">
      <c r="B48" s="151" t="s">
        <v>107</v>
      </c>
      <c r="C48" s="151"/>
      <c r="D48" s="151"/>
      <c r="E48" s="151"/>
      <c r="F48" s="151"/>
      <c r="G48" s="151"/>
      <c r="K48" s="62"/>
      <c r="L48" s="62"/>
      <c r="M48" s="62"/>
      <c r="N48" s="62"/>
      <c r="O48" s="62"/>
      <c r="P48" s="57"/>
      <c r="Q48" s="57"/>
    </row>
    <row r="49" spans="2:17" ht="24" customHeight="1" x14ac:dyDescent="0.25">
      <c r="B49" s="151" t="s">
        <v>171</v>
      </c>
      <c r="C49" s="151"/>
      <c r="D49" s="151"/>
      <c r="E49" s="151"/>
      <c r="F49" s="151"/>
      <c r="G49" s="151"/>
      <c r="H49" s="93"/>
      <c r="I49" s="62"/>
      <c r="J49" s="62"/>
      <c r="K49" s="62"/>
      <c r="L49" s="62"/>
      <c r="M49" s="62"/>
      <c r="N49" s="62"/>
      <c r="O49" s="62"/>
      <c r="P49" s="57"/>
    </row>
    <row r="50" spans="2:17" ht="12" customHeight="1" x14ac:dyDescent="0.25">
      <c r="B50" s="23" t="s">
        <v>148</v>
      </c>
      <c r="H50" s="67"/>
      <c r="I50" s="62"/>
      <c r="J50" s="62"/>
      <c r="K50" s="62"/>
      <c r="L50" s="62"/>
      <c r="M50" s="62"/>
      <c r="N50" s="62"/>
      <c r="O50" s="62"/>
      <c r="P50" s="57"/>
    </row>
    <row r="51" spans="2:17" x14ac:dyDescent="0.25">
      <c r="B51" s="65"/>
      <c r="H51" s="68"/>
      <c r="I51" s="62"/>
      <c r="J51" s="62"/>
      <c r="K51" s="61"/>
      <c r="L51" s="61"/>
      <c r="M51" s="61"/>
      <c r="N51" s="61"/>
      <c r="O51" s="61"/>
      <c r="P51" s="57"/>
    </row>
    <row r="52" spans="2:17" x14ac:dyDescent="0.25">
      <c r="H52" s="67"/>
      <c r="I52"/>
      <c r="J52"/>
      <c r="K52"/>
      <c r="L52"/>
      <c r="M52"/>
      <c r="N52" s="105"/>
      <c r="O52" s="61"/>
      <c r="P52" s="57"/>
    </row>
    <row r="53" spans="2:17" x14ac:dyDescent="0.25">
      <c r="I53"/>
      <c r="J53"/>
      <c r="K53"/>
      <c r="L53"/>
      <c r="M53"/>
      <c r="N53" s="105"/>
      <c r="O53" s="61"/>
      <c r="P53" s="57"/>
      <c r="Q53" s="57"/>
    </row>
    <row r="54" spans="2:17" x14ac:dyDescent="0.25">
      <c r="I54"/>
      <c r="J54"/>
      <c r="K54"/>
      <c r="L54"/>
      <c r="M54"/>
      <c r="N54" s="105"/>
    </row>
    <row r="55" spans="2:17" x14ac:dyDescent="0.25">
      <c r="I55"/>
      <c r="J55"/>
      <c r="K55"/>
      <c r="L55"/>
      <c r="M55"/>
      <c r="N55" s="105"/>
    </row>
    <row r="56" spans="2:17" x14ac:dyDescent="0.25">
      <c r="I56"/>
      <c r="J56"/>
      <c r="K56"/>
      <c r="L56"/>
      <c r="M56"/>
      <c r="N56" s="105"/>
    </row>
    <row r="57" spans="2:17" x14ac:dyDescent="0.25">
      <c r="I57"/>
      <c r="J57"/>
      <c r="K57"/>
      <c r="L57"/>
      <c r="M57"/>
      <c r="N57" s="105"/>
    </row>
    <row r="58" spans="2:17" x14ac:dyDescent="0.25">
      <c r="I58"/>
      <c r="J58"/>
      <c r="K58"/>
      <c r="L58"/>
      <c r="M58"/>
      <c r="N58" s="105"/>
    </row>
    <row r="59" spans="2:17" x14ac:dyDescent="0.25">
      <c r="I59"/>
      <c r="J59"/>
      <c r="K59"/>
      <c r="L59"/>
      <c r="M59"/>
      <c r="N59" s="105"/>
    </row>
    <row r="60" spans="2:17" x14ac:dyDescent="0.25">
      <c r="I60"/>
      <c r="J60"/>
      <c r="K60"/>
      <c r="L60"/>
      <c r="M60"/>
      <c r="N60" s="105"/>
    </row>
    <row r="61" spans="2:17" x14ac:dyDescent="0.25">
      <c r="I61"/>
      <c r="J61"/>
      <c r="K61"/>
      <c r="L61"/>
      <c r="M61"/>
      <c r="N61" s="105"/>
    </row>
    <row r="62" spans="2:17" x14ac:dyDescent="0.25">
      <c r="I62"/>
      <c r="J62"/>
      <c r="K62"/>
      <c r="L62"/>
      <c r="M62"/>
      <c r="N62" s="105"/>
    </row>
    <row r="63" spans="2:17" x14ac:dyDescent="0.25">
      <c r="I63"/>
      <c r="J63"/>
      <c r="K63"/>
      <c r="L63"/>
      <c r="M63"/>
      <c r="N63" s="105"/>
    </row>
    <row r="64" spans="2:17" x14ac:dyDescent="0.25">
      <c r="I64"/>
      <c r="J64"/>
      <c r="K64"/>
      <c r="L64"/>
      <c r="M64"/>
      <c r="N64" s="105"/>
    </row>
  </sheetData>
  <sheetProtection algorithmName="SHA-512" hashValue="IOW/uO9Q6Z7WfLu+waDsDLQg560uBidq9WkcPcAx2X7iE4lYfMTQqhp9CTjQjg729XiyxZ/Gx0iIjp+FmlO1Ag==" saltValue="urx071pf69pYEIKCl8zoEQ==" spinCount="100000" sheet="1" objects="1" scenarios="1"/>
  <mergeCells count="4">
    <mergeCell ref="B17:G17"/>
    <mergeCell ref="B49:G49"/>
    <mergeCell ref="B16:G16"/>
    <mergeCell ref="B48:G48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37"/>
  <sheetViews>
    <sheetView showGridLines="0" zoomScaleNormal="100" workbookViewId="0">
      <selection activeCell="J6" sqref="J6"/>
    </sheetView>
  </sheetViews>
  <sheetFormatPr baseColWidth="10" defaultColWidth="11.42578125" defaultRowHeight="15" x14ac:dyDescent="0.25"/>
  <cols>
    <col min="1" max="1" width="7.7109375" style="8" customWidth="1"/>
    <col min="2" max="2" width="15.85546875" style="8" customWidth="1"/>
    <col min="3" max="3" width="21.7109375" style="8" customWidth="1"/>
    <col min="4" max="4" width="12.140625" style="8" customWidth="1"/>
    <col min="5" max="5" width="13.42578125" style="8" customWidth="1"/>
    <col min="6" max="6" width="11.42578125" style="8" customWidth="1"/>
    <col min="7" max="7" width="13.42578125" style="8" customWidth="1"/>
    <col min="8" max="8" width="14.7109375" style="8" customWidth="1"/>
    <col min="9" max="9" width="15.42578125" style="8" customWidth="1"/>
    <col min="10" max="16384" width="11.42578125" style="8"/>
  </cols>
  <sheetData>
    <row r="2" spans="2:14" x14ac:dyDescent="0.25">
      <c r="B2" s="91" t="s">
        <v>73</v>
      </c>
      <c r="C2" s="34"/>
    </row>
    <row r="3" spans="2:14" x14ac:dyDescent="0.25">
      <c r="B3" s="92" t="s">
        <v>153</v>
      </c>
      <c r="C3" s="35"/>
    </row>
    <row r="4" spans="2:14" s="36" customFormat="1" ht="24.95" customHeight="1" x14ac:dyDescent="0.25">
      <c r="B4" s="149" t="s">
        <v>32</v>
      </c>
      <c r="C4" s="147" t="s">
        <v>152</v>
      </c>
      <c r="D4" s="147" t="s">
        <v>51</v>
      </c>
      <c r="E4" s="147" t="s">
        <v>92</v>
      </c>
      <c r="F4" s="138" t="s">
        <v>62</v>
      </c>
      <c r="G4" s="138"/>
      <c r="H4" s="138"/>
      <c r="I4" s="138"/>
      <c r="K4"/>
      <c r="L4"/>
      <c r="M4"/>
      <c r="N4"/>
    </row>
    <row r="5" spans="2:14" s="36" customFormat="1" ht="39.950000000000003" customHeight="1" x14ac:dyDescent="0.25">
      <c r="B5" s="149"/>
      <c r="C5" s="147"/>
      <c r="D5" s="147"/>
      <c r="E5" s="147"/>
      <c r="F5" s="115" t="s">
        <v>1</v>
      </c>
      <c r="G5" s="115" t="s">
        <v>172</v>
      </c>
      <c r="H5" s="115" t="s">
        <v>0</v>
      </c>
      <c r="I5" s="115" t="s">
        <v>93</v>
      </c>
      <c r="K5"/>
      <c r="L5"/>
      <c r="M5"/>
      <c r="N5"/>
    </row>
    <row r="6" spans="2:14" ht="24" customHeight="1" x14ac:dyDescent="0.25">
      <c r="B6" s="152" t="s">
        <v>156</v>
      </c>
      <c r="C6" s="37" t="s">
        <v>37</v>
      </c>
      <c r="D6" s="38">
        <v>669</v>
      </c>
      <c r="E6" s="39">
        <v>3.78</v>
      </c>
      <c r="F6" s="38">
        <v>592</v>
      </c>
      <c r="G6" s="39">
        <v>3.97</v>
      </c>
      <c r="H6" s="40">
        <v>77</v>
      </c>
      <c r="I6" s="39">
        <v>2.31</v>
      </c>
      <c r="K6"/>
      <c r="L6"/>
      <c r="M6"/>
      <c r="N6"/>
    </row>
    <row r="7" spans="2:14" ht="24" customHeight="1" x14ac:dyDescent="0.25">
      <c r="B7" s="152"/>
      <c r="C7" s="37" t="s">
        <v>38</v>
      </c>
      <c r="D7" s="40">
        <v>2764</v>
      </c>
      <c r="E7" s="39">
        <v>3.31</v>
      </c>
      <c r="F7" s="40">
        <v>2015</v>
      </c>
      <c r="G7" s="39">
        <v>3.67</v>
      </c>
      <c r="H7" s="40">
        <v>749</v>
      </c>
      <c r="I7" s="39">
        <v>2.35</v>
      </c>
      <c r="K7"/>
      <c r="L7"/>
      <c r="M7"/>
      <c r="N7"/>
    </row>
    <row r="8" spans="2:14" ht="24" customHeight="1" x14ac:dyDescent="0.25">
      <c r="B8" s="152"/>
      <c r="C8" s="37" t="s">
        <v>39</v>
      </c>
      <c r="D8" s="40">
        <v>2417</v>
      </c>
      <c r="E8" s="39">
        <v>3.16</v>
      </c>
      <c r="F8" s="40">
        <v>1604</v>
      </c>
      <c r="G8" s="39">
        <v>3.58</v>
      </c>
      <c r="H8" s="40">
        <v>813</v>
      </c>
      <c r="I8" s="39">
        <v>2.35</v>
      </c>
      <c r="K8" s="41"/>
      <c r="L8" s="41"/>
      <c r="M8" s="41"/>
    </row>
    <row r="9" spans="2:14" ht="24" customHeight="1" x14ac:dyDescent="0.25">
      <c r="B9" s="152"/>
      <c r="C9" s="37" t="s">
        <v>41</v>
      </c>
      <c r="D9" s="38">
        <v>96</v>
      </c>
      <c r="E9" s="39">
        <v>3.53</v>
      </c>
      <c r="F9" s="38">
        <v>77</v>
      </c>
      <c r="G9" s="39">
        <v>3.75</v>
      </c>
      <c r="H9" s="40">
        <v>19</v>
      </c>
      <c r="I9" s="39">
        <v>2.61</v>
      </c>
      <c r="K9" s="41"/>
      <c r="L9" s="41"/>
      <c r="M9" s="41"/>
    </row>
    <row r="10" spans="2:14" ht="24" customHeight="1" x14ac:dyDescent="0.25">
      <c r="B10" s="152"/>
      <c r="C10" s="37" t="s">
        <v>40</v>
      </c>
      <c r="D10" s="38">
        <v>92</v>
      </c>
      <c r="E10" s="39">
        <v>3.28</v>
      </c>
      <c r="F10" s="38">
        <v>69</v>
      </c>
      <c r="G10" s="39">
        <v>3.65</v>
      </c>
      <c r="H10" s="40">
        <v>23</v>
      </c>
      <c r="I10" s="39">
        <v>2.17</v>
      </c>
      <c r="K10" s="41"/>
      <c r="L10" s="41"/>
      <c r="M10" s="41"/>
    </row>
    <row r="11" spans="2:14" ht="24" customHeight="1" x14ac:dyDescent="0.25">
      <c r="B11" s="152" t="s">
        <v>185</v>
      </c>
      <c r="C11" s="37" t="s">
        <v>37</v>
      </c>
      <c r="D11" s="38">
        <v>890</v>
      </c>
      <c r="E11" s="39">
        <v>3.66</v>
      </c>
      <c r="F11" s="38">
        <v>721</v>
      </c>
      <c r="G11" s="39">
        <v>3.91</v>
      </c>
      <c r="H11" s="40">
        <v>169</v>
      </c>
      <c r="I11" s="39">
        <v>2.59</v>
      </c>
      <c r="K11" s="41"/>
      <c r="L11" s="41"/>
      <c r="M11" s="41"/>
    </row>
    <row r="12" spans="2:14" ht="24" customHeight="1" x14ac:dyDescent="0.25">
      <c r="B12" s="152"/>
      <c r="C12" s="126" t="s">
        <v>38</v>
      </c>
      <c r="D12" s="40">
        <v>2684</v>
      </c>
      <c r="E12" s="39">
        <v>3.44</v>
      </c>
      <c r="F12" s="40">
        <v>2034</v>
      </c>
      <c r="G12" s="39">
        <v>3.76</v>
      </c>
      <c r="H12" s="40">
        <v>650</v>
      </c>
      <c r="I12" s="39">
        <v>2.46</v>
      </c>
      <c r="J12" s="128"/>
      <c r="K12" s="41"/>
      <c r="L12" s="128"/>
      <c r="M12" s="41"/>
      <c r="N12" s="128"/>
    </row>
    <row r="13" spans="2:14" ht="24" customHeight="1" x14ac:dyDescent="0.25">
      <c r="B13" s="152"/>
      <c r="C13" s="37" t="s">
        <v>39</v>
      </c>
      <c r="D13" s="38">
        <v>675</v>
      </c>
      <c r="E13" s="39">
        <v>3.3</v>
      </c>
      <c r="F13" s="38">
        <v>473</v>
      </c>
      <c r="G13" s="39">
        <v>3.64</v>
      </c>
      <c r="H13" s="40">
        <v>202</v>
      </c>
      <c r="I13" s="39">
        <v>2.4900000000000002</v>
      </c>
      <c r="K13" s="41"/>
      <c r="L13" s="41"/>
      <c r="M13" s="41"/>
    </row>
    <row r="14" spans="2:14" ht="24" customHeight="1" x14ac:dyDescent="0.25">
      <c r="B14" s="152"/>
      <c r="C14" s="37" t="s">
        <v>41</v>
      </c>
      <c r="D14" s="38">
        <v>20</v>
      </c>
      <c r="E14" s="39">
        <v>3.68</v>
      </c>
      <c r="F14" s="38">
        <v>15</v>
      </c>
      <c r="G14" s="39">
        <v>4.01</v>
      </c>
      <c r="H14" s="40">
        <v>5</v>
      </c>
      <c r="I14" s="39">
        <v>2.68</v>
      </c>
      <c r="K14" s="41"/>
      <c r="L14" s="41"/>
      <c r="M14" s="41"/>
    </row>
    <row r="15" spans="2:14" ht="24" customHeight="1" x14ac:dyDescent="0.25">
      <c r="B15" s="152"/>
      <c r="C15" s="37" t="s">
        <v>40</v>
      </c>
      <c r="D15" s="38">
        <v>39</v>
      </c>
      <c r="E15" s="39">
        <v>3.32</v>
      </c>
      <c r="F15" s="38">
        <v>30</v>
      </c>
      <c r="G15" s="39">
        <v>3.65</v>
      </c>
      <c r="H15" s="40">
        <v>9</v>
      </c>
      <c r="I15" s="39">
        <v>2.23</v>
      </c>
      <c r="K15" s="41"/>
      <c r="L15" s="41"/>
      <c r="M15" s="41"/>
    </row>
    <row r="16" spans="2:14" ht="24" customHeight="1" x14ac:dyDescent="0.25">
      <c r="B16" s="152" t="s">
        <v>162</v>
      </c>
      <c r="C16" s="37" t="s">
        <v>37</v>
      </c>
      <c r="D16" s="38">
        <v>9</v>
      </c>
      <c r="E16" s="39">
        <v>4.07</v>
      </c>
      <c r="F16" s="38">
        <v>9</v>
      </c>
      <c r="G16" s="39">
        <v>4.07</v>
      </c>
      <c r="H16" s="40" t="s">
        <v>42</v>
      </c>
      <c r="I16" s="39" t="s">
        <v>42</v>
      </c>
      <c r="K16" s="41"/>
      <c r="L16" s="41"/>
      <c r="M16" s="41"/>
    </row>
    <row r="17" spans="2:15" ht="24" customHeight="1" x14ac:dyDescent="0.25">
      <c r="B17" s="152"/>
      <c r="C17" s="37" t="s">
        <v>38</v>
      </c>
      <c r="D17" s="40">
        <v>1302</v>
      </c>
      <c r="E17" s="39">
        <v>3.37</v>
      </c>
      <c r="F17" s="40">
        <v>1012</v>
      </c>
      <c r="G17" s="39">
        <v>3.64</v>
      </c>
      <c r="H17" s="40">
        <v>290</v>
      </c>
      <c r="I17" s="39">
        <v>2.44</v>
      </c>
      <c r="K17" s="41"/>
      <c r="L17" s="41"/>
      <c r="M17" s="41"/>
    </row>
    <row r="18" spans="2:15" ht="24" customHeight="1" x14ac:dyDescent="0.25">
      <c r="B18" s="152"/>
      <c r="C18" s="37" t="s">
        <v>39</v>
      </c>
      <c r="D18" s="40">
        <v>1065</v>
      </c>
      <c r="E18" s="39">
        <v>3.17</v>
      </c>
      <c r="F18" s="38">
        <v>763</v>
      </c>
      <c r="G18" s="39">
        <v>3.45</v>
      </c>
      <c r="H18" s="40">
        <v>302</v>
      </c>
      <c r="I18" s="39">
        <v>2.4500000000000002</v>
      </c>
      <c r="K18" s="41"/>
      <c r="L18" s="41"/>
      <c r="M18" s="41"/>
    </row>
    <row r="19" spans="2:15" ht="24" customHeight="1" x14ac:dyDescent="0.25">
      <c r="B19" s="152"/>
      <c r="C19" s="37" t="s">
        <v>41</v>
      </c>
      <c r="D19" s="38">
        <v>1</v>
      </c>
      <c r="E19" s="39">
        <v>4.0199999999999996</v>
      </c>
      <c r="F19" s="38">
        <v>1</v>
      </c>
      <c r="G19" s="39">
        <v>4.0199999999999996</v>
      </c>
      <c r="H19" s="40" t="s">
        <v>42</v>
      </c>
      <c r="I19" s="39" t="s">
        <v>42</v>
      </c>
      <c r="K19" s="41"/>
      <c r="L19" s="41"/>
      <c r="M19" s="41"/>
    </row>
    <row r="20" spans="2:15" ht="24" customHeight="1" x14ac:dyDescent="0.25">
      <c r="B20" s="152"/>
      <c r="C20" s="37" t="s">
        <v>40</v>
      </c>
      <c r="D20" s="38">
        <v>199</v>
      </c>
      <c r="E20" s="39">
        <v>3.42</v>
      </c>
      <c r="F20" s="38">
        <v>164</v>
      </c>
      <c r="G20" s="39">
        <v>3.69</v>
      </c>
      <c r="H20" s="40">
        <v>35</v>
      </c>
      <c r="I20" s="39">
        <v>2.1800000000000002</v>
      </c>
      <c r="K20" s="41"/>
      <c r="L20" s="41"/>
      <c r="M20" s="41"/>
    </row>
    <row r="21" spans="2:15" ht="24" customHeight="1" x14ac:dyDescent="0.25">
      <c r="B21" s="152" t="s">
        <v>163</v>
      </c>
      <c r="C21" s="37" t="s">
        <v>37</v>
      </c>
      <c r="D21" s="38">
        <v>7</v>
      </c>
      <c r="E21" s="39">
        <v>3.59</v>
      </c>
      <c r="F21" s="38">
        <v>6</v>
      </c>
      <c r="G21" s="39">
        <v>3.69</v>
      </c>
      <c r="H21" s="40">
        <v>1</v>
      </c>
      <c r="I21" s="39">
        <v>2.97</v>
      </c>
      <c r="K21" s="41"/>
      <c r="L21" s="41"/>
      <c r="M21" s="41"/>
    </row>
    <row r="22" spans="2:15" ht="24" customHeight="1" x14ac:dyDescent="0.25">
      <c r="B22" s="152"/>
      <c r="C22" s="37" t="s">
        <v>38</v>
      </c>
      <c r="D22" s="38">
        <v>20</v>
      </c>
      <c r="E22" s="39">
        <v>2.95</v>
      </c>
      <c r="F22" s="38">
        <v>11</v>
      </c>
      <c r="G22" s="39">
        <v>3.68</v>
      </c>
      <c r="H22" s="40">
        <v>9</v>
      </c>
      <c r="I22" s="39">
        <v>2.06</v>
      </c>
      <c r="K22" s="41"/>
      <c r="L22" s="41"/>
      <c r="M22" s="41"/>
    </row>
    <row r="23" spans="2:15" ht="24" customHeight="1" x14ac:dyDescent="0.25">
      <c r="B23" s="152"/>
      <c r="C23" s="37" t="s">
        <v>39</v>
      </c>
      <c r="D23" s="38">
        <v>3</v>
      </c>
      <c r="E23" s="39">
        <v>2.71</v>
      </c>
      <c r="F23" s="38">
        <v>1</v>
      </c>
      <c r="G23" s="39">
        <v>3.97</v>
      </c>
      <c r="H23" s="40">
        <v>2</v>
      </c>
      <c r="I23" s="39">
        <v>2.08</v>
      </c>
      <c r="K23" s="41"/>
      <c r="L23" s="41"/>
      <c r="M23" s="41"/>
    </row>
    <row r="24" spans="2:15" ht="24" customHeight="1" x14ac:dyDescent="0.25">
      <c r="B24" s="152"/>
      <c r="C24" s="37" t="s">
        <v>41</v>
      </c>
      <c r="D24" s="38">
        <v>1</v>
      </c>
      <c r="E24" s="39">
        <v>1.68</v>
      </c>
      <c r="F24" s="38" t="s">
        <v>42</v>
      </c>
      <c r="G24" s="39" t="s">
        <v>42</v>
      </c>
      <c r="H24" s="40">
        <v>1</v>
      </c>
      <c r="I24" s="39">
        <v>1.68</v>
      </c>
      <c r="K24" s="41"/>
      <c r="L24" s="41"/>
      <c r="M24" s="41"/>
    </row>
    <row r="25" spans="2:15" ht="24" customHeight="1" x14ac:dyDescent="0.25">
      <c r="B25" s="152"/>
      <c r="C25" s="37" t="s">
        <v>40</v>
      </c>
      <c r="D25" s="38">
        <v>105</v>
      </c>
      <c r="E25" s="39">
        <v>3.43</v>
      </c>
      <c r="F25" s="38">
        <v>79</v>
      </c>
      <c r="G25" s="39">
        <v>3.78</v>
      </c>
      <c r="H25" s="40">
        <v>26</v>
      </c>
      <c r="I25" s="39">
        <v>2.37</v>
      </c>
      <c r="K25" s="41"/>
      <c r="L25" s="41"/>
      <c r="M25" s="41"/>
    </row>
    <row r="26" spans="2:15" ht="24" customHeight="1" x14ac:dyDescent="0.25">
      <c r="B26" s="152" t="s">
        <v>55</v>
      </c>
      <c r="C26" s="37" t="s">
        <v>38</v>
      </c>
      <c r="D26" s="38">
        <v>4</v>
      </c>
      <c r="E26" s="39">
        <v>3.14</v>
      </c>
      <c r="F26" s="38">
        <v>3</v>
      </c>
      <c r="G26" s="39">
        <v>3.6</v>
      </c>
      <c r="H26" s="40">
        <v>1</v>
      </c>
      <c r="I26" s="39">
        <v>1.77</v>
      </c>
      <c r="K26" s="41"/>
      <c r="L26" s="41"/>
      <c r="M26" s="41"/>
    </row>
    <row r="27" spans="2:15" ht="24" customHeight="1" x14ac:dyDescent="0.25">
      <c r="B27" s="152"/>
      <c r="C27" s="37" t="s">
        <v>39</v>
      </c>
      <c r="D27" s="38">
        <v>194</v>
      </c>
      <c r="E27" s="39">
        <v>3.26</v>
      </c>
      <c r="F27" s="38">
        <v>144</v>
      </c>
      <c r="G27" s="39">
        <v>3.56</v>
      </c>
      <c r="H27" s="40">
        <v>50</v>
      </c>
      <c r="I27" s="39">
        <v>2.41</v>
      </c>
      <c r="K27" s="41"/>
      <c r="L27"/>
      <c r="M27"/>
      <c r="N27"/>
    </row>
    <row r="28" spans="2:15" ht="24.95" customHeight="1" x14ac:dyDescent="0.25">
      <c r="B28" s="148" t="s">
        <v>187</v>
      </c>
      <c r="C28" s="148"/>
      <c r="D28" s="148"/>
      <c r="E28" s="148"/>
      <c r="F28" s="148"/>
      <c r="G28" s="148"/>
      <c r="H28" s="148"/>
      <c r="I28" s="148"/>
      <c r="L28"/>
      <c r="M28"/>
      <c r="N28"/>
      <c r="O28" s="109"/>
    </row>
    <row r="29" spans="2:15" ht="12" customHeight="1" x14ac:dyDescent="0.25">
      <c r="B29" s="21" t="s">
        <v>186</v>
      </c>
      <c r="D29" s="22"/>
    </row>
    <row r="30" spans="2:15" ht="15" customHeight="1" x14ac:dyDescent="0.25">
      <c r="B30" s="23" t="s">
        <v>88</v>
      </c>
      <c r="C30" s="23"/>
      <c r="L30"/>
      <c r="M30"/>
      <c r="N30"/>
      <c r="O30" s="109"/>
    </row>
    <row r="31" spans="2:15" x14ac:dyDescent="0.25">
      <c r="L31"/>
      <c r="M31"/>
      <c r="N31"/>
      <c r="O31" s="109"/>
    </row>
    <row r="32" spans="2:15" x14ac:dyDescent="0.25">
      <c r="L32"/>
      <c r="M32"/>
      <c r="N32"/>
      <c r="O32" s="109"/>
    </row>
    <row r="33" spans="11:14" x14ac:dyDescent="0.25">
      <c r="K33"/>
      <c r="L33"/>
      <c r="M33"/>
      <c r="N33" s="108"/>
    </row>
    <row r="34" spans="11:14" x14ac:dyDescent="0.25">
      <c r="K34"/>
      <c r="L34"/>
      <c r="M34"/>
      <c r="N34" s="108"/>
    </row>
    <row r="35" spans="11:14" x14ac:dyDescent="0.25">
      <c r="K35"/>
      <c r="L35"/>
      <c r="M35"/>
      <c r="N35" s="108"/>
    </row>
    <row r="36" spans="11:14" x14ac:dyDescent="0.25">
      <c r="K36"/>
      <c r="L36"/>
      <c r="M36"/>
      <c r="N36" s="108"/>
    </row>
    <row r="37" spans="11:14" x14ac:dyDescent="0.25">
      <c r="K37"/>
      <c r="L37"/>
      <c r="M37"/>
    </row>
  </sheetData>
  <sheetProtection algorithmName="SHA-512" hashValue="9SGJvxxWgqQTpy7RcvTCS/SQ9sgIvFIfrB0IlpxJC635JLkrkU03JSoygnphMp3pwwLmZIkeA9PYh/gcS7YBuw==" saltValue="shDy5aoUkCBW8lH6wXGjmQ==" spinCount="100000" sheet="1" objects="1" scenarios="1"/>
  <mergeCells count="11">
    <mergeCell ref="B28:I28"/>
    <mergeCell ref="F4:I4"/>
    <mergeCell ref="E4:E5"/>
    <mergeCell ref="B26:B27"/>
    <mergeCell ref="B4:B5"/>
    <mergeCell ref="B6:B10"/>
    <mergeCell ref="B11:B15"/>
    <mergeCell ref="B16:B20"/>
    <mergeCell ref="B21:B25"/>
    <mergeCell ref="C4:C5"/>
    <mergeCell ref="D4:D5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C1:P16"/>
  <sheetViews>
    <sheetView showGridLines="0" zoomScaleNormal="100" workbookViewId="0">
      <selection activeCell="C5" sqref="C5:C6"/>
    </sheetView>
  </sheetViews>
  <sheetFormatPr baseColWidth="10" defaultColWidth="11.42578125" defaultRowHeight="15" x14ac:dyDescent="0.25"/>
  <cols>
    <col min="1" max="1" width="3.7109375" style="8" customWidth="1"/>
    <col min="2" max="2" width="4.7109375" style="8" customWidth="1"/>
    <col min="3" max="3" width="16.42578125" style="8" customWidth="1"/>
    <col min="4" max="6" width="12.42578125" style="8" customWidth="1"/>
    <col min="7" max="8" width="13.28515625" style="8" customWidth="1"/>
    <col min="9" max="9" width="14.42578125" style="8" customWidth="1"/>
    <col min="10" max="10" width="15.28515625" style="8" customWidth="1"/>
    <col min="11" max="11" width="5.85546875" style="8" customWidth="1"/>
    <col min="12" max="16384" width="11.42578125" style="8"/>
  </cols>
  <sheetData>
    <row r="1" spans="3:16" ht="18.75" x14ac:dyDescent="0.3">
      <c r="C1" s="132" t="s">
        <v>202</v>
      </c>
      <c r="D1" s="9"/>
      <c r="E1" s="9"/>
      <c r="F1" s="9"/>
      <c r="G1" s="9"/>
      <c r="H1" s="9"/>
      <c r="I1" s="9"/>
      <c r="J1" s="9"/>
      <c r="K1" s="9"/>
      <c r="L1" s="9"/>
    </row>
    <row r="2" spans="3:16" x14ac:dyDescent="0.25">
      <c r="C2" s="9"/>
      <c r="D2" s="9"/>
      <c r="E2" s="9"/>
      <c r="F2" s="9"/>
      <c r="G2" s="9"/>
      <c r="H2" s="9"/>
      <c r="I2" s="9"/>
      <c r="J2" s="9"/>
      <c r="K2" s="9"/>
      <c r="L2" s="9"/>
    </row>
    <row r="3" spans="3:16" x14ac:dyDescent="0.25">
      <c r="C3" s="25" t="s">
        <v>74</v>
      </c>
      <c r="D3" s="1"/>
      <c r="E3" s="1"/>
    </row>
    <row r="4" spans="3:16" x14ac:dyDescent="0.25">
      <c r="C4" s="2" t="s">
        <v>102</v>
      </c>
    </row>
    <row r="5" spans="3:16" ht="29.25" customHeight="1" x14ac:dyDescent="0.25">
      <c r="C5" s="137" t="s">
        <v>32</v>
      </c>
      <c r="D5" s="137" t="s">
        <v>50</v>
      </c>
      <c r="E5" s="137" t="s">
        <v>51</v>
      </c>
      <c r="F5" s="137" t="s">
        <v>76</v>
      </c>
      <c r="G5" s="138" t="s">
        <v>62</v>
      </c>
      <c r="H5" s="138"/>
      <c r="I5" s="138"/>
      <c r="J5" s="138"/>
    </row>
    <row r="6" spans="3:16" ht="46.5" customHeight="1" x14ac:dyDescent="0.25">
      <c r="C6" s="137"/>
      <c r="D6" s="137"/>
      <c r="E6" s="137"/>
      <c r="F6" s="137"/>
      <c r="G6" s="6" t="s">
        <v>1</v>
      </c>
      <c r="H6" s="6" t="s">
        <v>86</v>
      </c>
      <c r="I6" s="6" t="s">
        <v>0</v>
      </c>
      <c r="J6" s="6" t="s">
        <v>87</v>
      </c>
    </row>
    <row r="7" spans="3:16" ht="30" customHeight="1" x14ac:dyDescent="0.25">
      <c r="C7" s="10" t="s">
        <v>35</v>
      </c>
      <c r="D7" s="11">
        <v>5</v>
      </c>
      <c r="E7" s="11">
        <v>5</v>
      </c>
      <c r="F7" s="12">
        <f t="shared" ref="F7:F9" si="0">E7/D7</f>
        <v>1</v>
      </c>
      <c r="G7" s="11">
        <v>3</v>
      </c>
      <c r="H7" s="13">
        <f t="shared" ref="H7:H8" si="1">G7/E7</f>
        <v>0.6</v>
      </c>
      <c r="I7" s="11">
        <v>2</v>
      </c>
      <c r="J7" s="13">
        <f t="shared" ref="J7:J9" si="2">I7/E7</f>
        <v>0.4</v>
      </c>
      <c r="L7" s="9"/>
      <c r="M7" s="9"/>
      <c r="N7" s="15"/>
      <c r="P7" s="15"/>
    </row>
    <row r="8" spans="3:16" ht="30" customHeight="1" x14ac:dyDescent="0.25">
      <c r="C8" s="10" t="s">
        <v>36</v>
      </c>
      <c r="D8" s="11">
        <v>5</v>
      </c>
      <c r="E8" s="11">
        <v>5</v>
      </c>
      <c r="F8" s="12">
        <f t="shared" si="0"/>
        <v>1</v>
      </c>
      <c r="G8" s="11">
        <v>5</v>
      </c>
      <c r="H8" s="13">
        <f t="shared" si="1"/>
        <v>1</v>
      </c>
      <c r="I8" s="11" t="s">
        <v>42</v>
      </c>
      <c r="J8" s="13" t="s">
        <v>42</v>
      </c>
      <c r="L8" s="9"/>
      <c r="M8" s="9"/>
      <c r="N8" s="15"/>
      <c r="P8" s="15"/>
    </row>
    <row r="9" spans="3:16" ht="30" customHeight="1" x14ac:dyDescent="0.25">
      <c r="C9" s="17" t="s">
        <v>2</v>
      </c>
      <c r="D9" s="18">
        <f>SUM(D3:D8)</f>
        <v>10</v>
      </c>
      <c r="E9" s="18">
        <f>SUM(E3:E8)</f>
        <v>10</v>
      </c>
      <c r="F9" s="19">
        <f t="shared" si="0"/>
        <v>1</v>
      </c>
      <c r="G9" s="18">
        <f>SUM(G3:G8)</f>
        <v>8</v>
      </c>
      <c r="H9" s="20">
        <f>G9/E9</f>
        <v>0.8</v>
      </c>
      <c r="I9" s="18">
        <f>SUM(I3:I8)</f>
        <v>2</v>
      </c>
      <c r="J9" s="20">
        <f t="shared" si="2"/>
        <v>0.2</v>
      </c>
      <c r="K9" s="110"/>
      <c r="L9" s="31"/>
      <c r="N9" s="32"/>
      <c r="P9" s="33"/>
    </row>
    <row r="10" spans="3:16" ht="12" customHeight="1" x14ac:dyDescent="0.25">
      <c r="C10" s="21" t="s">
        <v>53</v>
      </c>
      <c r="D10" s="22"/>
      <c r="L10" s="31"/>
      <c r="N10" s="32"/>
      <c r="P10" s="33"/>
    </row>
    <row r="11" spans="3:16" ht="12" customHeight="1" x14ac:dyDescent="0.25">
      <c r="C11" s="21" t="s">
        <v>54</v>
      </c>
      <c r="D11" s="22"/>
    </row>
    <row r="12" spans="3:16" ht="12" customHeight="1" x14ac:dyDescent="0.25">
      <c r="C12" s="23" t="s">
        <v>89</v>
      </c>
    </row>
    <row r="13" spans="3:16" x14ac:dyDescent="0.25">
      <c r="C13" s="9"/>
      <c r="D13" s="9"/>
      <c r="E13" s="9"/>
      <c r="F13" s="9"/>
      <c r="G13" s="9"/>
      <c r="H13" s="9"/>
      <c r="I13" s="9"/>
      <c r="J13" s="9"/>
      <c r="K13" s="9"/>
      <c r="L13" s="9"/>
    </row>
    <row r="14" spans="3:16" x14ac:dyDescent="0.25">
      <c r="C14" s="9"/>
      <c r="D14" s="9"/>
      <c r="E14" s="9"/>
      <c r="F14" s="9"/>
      <c r="G14" s="9"/>
      <c r="H14" s="9"/>
      <c r="I14" s="9"/>
      <c r="J14" s="9"/>
      <c r="K14" s="9"/>
      <c r="L14" s="9"/>
    </row>
    <row r="15" spans="3:16" x14ac:dyDescent="0.25">
      <c r="C15" s="9"/>
      <c r="D15" s="9"/>
      <c r="E15" s="9"/>
      <c r="F15" s="9"/>
      <c r="G15" s="9"/>
      <c r="H15" s="9"/>
      <c r="I15" s="9"/>
      <c r="J15" s="9"/>
      <c r="K15" s="9"/>
      <c r="L15" s="9"/>
    </row>
    <row r="16" spans="3:16" x14ac:dyDescent="0.25">
      <c r="C16" s="9"/>
      <c r="D16" s="9"/>
      <c r="E16" s="9"/>
      <c r="F16" s="9"/>
      <c r="G16" s="9"/>
      <c r="H16" s="9"/>
      <c r="I16" s="9"/>
      <c r="J16" s="9"/>
      <c r="K16" s="9"/>
      <c r="L16" s="9"/>
    </row>
  </sheetData>
  <sheetProtection algorithmName="SHA-512" hashValue="naQm7/0+Um8gJRILi+dhq2/36gMdu5rJXuzuNUp0HgcqXC/AbVSDj+rc5d45YH4d+NkIWGurJaRNwv/u7BGWWw==" saltValue="FDb1oOY7+jtnsRmmBeFALw==" spinCount="100000" sheet="1" objects="1" scenarios="1"/>
  <mergeCells count="5">
    <mergeCell ref="C5:C6"/>
    <mergeCell ref="D5:D6"/>
    <mergeCell ref="E5:E6"/>
    <mergeCell ref="F5:F6"/>
    <mergeCell ref="G5:J5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B2:L16"/>
  <sheetViews>
    <sheetView showGridLines="0" zoomScaleNormal="100" workbookViewId="0">
      <selection activeCell="C4" sqref="C4:C5"/>
    </sheetView>
  </sheetViews>
  <sheetFormatPr baseColWidth="10" defaultColWidth="11.42578125" defaultRowHeight="15" x14ac:dyDescent="0.25"/>
  <cols>
    <col min="1" max="1" width="4" style="8" customWidth="1"/>
    <col min="2" max="2" width="19.7109375" style="8" customWidth="1"/>
    <col min="3" max="4" width="11.7109375" style="8" customWidth="1"/>
    <col min="5" max="5" width="13" style="8" customWidth="1"/>
    <col min="6" max="6" width="11.7109375" style="8" customWidth="1"/>
    <col min="7" max="7" width="12.7109375" style="8" customWidth="1"/>
    <col min="8" max="9" width="14.7109375" style="8" customWidth="1"/>
    <col min="10" max="10" width="5.140625" style="8" customWidth="1"/>
    <col min="11" max="16384" width="11.42578125" style="8"/>
  </cols>
  <sheetData>
    <row r="2" spans="2:12" x14ac:dyDescent="0.25">
      <c r="B2" s="25" t="s">
        <v>149</v>
      </c>
      <c r="C2" s="1"/>
      <c r="D2" s="1"/>
    </row>
    <row r="3" spans="2:12" x14ac:dyDescent="0.25">
      <c r="B3" s="2" t="s">
        <v>101</v>
      </c>
    </row>
    <row r="4" spans="2:12" ht="24.95" customHeight="1" x14ac:dyDescent="0.25">
      <c r="B4" s="137" t="s">
        <v>3</v>
      </c>
      <c r="C4" s="137" t="s">
        <v>50</v>
      </c>
      <c r="D4" s="137" t="s">
        <v>51</v>
      </c>
      <c r="E4" s="137" t="s">
        <v>52</v>
      </c>
      <c r="F4" s="138" t="s">
        <v>62</v>
      </c>
      <c r="G4" s="138"/>
      <c r="H4" s="138"/>
      <c r="I4" s="138"/>
    </row>
    <row r="5" spans="2:12" ht="59.25" customHeight="1" x14ac:dyDescent="0.25">
      <c r="B5" s="141"/>
      <c r="C5" s="141"/>
      <c r="D5" s="141"/>
      <c r="E5" s="137"/>
      <c r="F5" s="6" t="s">
        <v>1</v>
      </c>
      <c r="G5" s="6" t="s">
        <v>86</v>
      </c>
      <c r="H5" s="6" t="s">
        <v>0</v>
      </c>
      <c r="I5" s="6" t="s">
        <v>87</v>
      </c>
      <c r="K5"/>
      <c r="L5"/>
    </row>
    <row r="6" spans="2:12" ht="23.1" customHeight="1" x14ac:dyDescent="0.25">
      <c r="B6" s="101" t="s">
        <v>7</v>
      </c>
      <c r="C6" s="5">
        <v>2</v>
      </c>
      <c r="D6" s="5">
        <v>2</v>
      </c>
      <c r="E6" s="28">
        <f>D6/C6</f>
        <v>1</v>
      </c>
      <c r="F6" s="14">
        <v>2</v>
      </c>
      <c r="G6" s="13">
        <f>F6/D6</f>
        <v>1</v>
      </c>
      <c r="H6" s="14" t="s">
        <v>42</v>
      </c>
      <c r="I6" s="13" t="s">
        <v>42</v>
      </c>
      <c r="J6" s="32"/>
      <c r="K6"/>
      <c r="L6"/>
    </row>
    <row r="7" spans="2:12" ht="23.1" customHeight="1" x14ac:dyDescent="0.25">
      <c r="B7" s="101" t="s">
        <v>9</v>
      </c>
      <c r="C7" s="5">
        <v>1</v>
      </c>
      <c r="D7" s="5">
        <v>1</v>
      </c>
      <c r="E7" s="28">
        <f t="shared" ref="E7:E13" si="0">D7/C7</f>
        <v>1</v>
      </c>
      <c r="F7" s="14">
        <v>1</v>
      </c>
      <c r="G7" s="13">
        <f t="shared" ref="G7:G13" si="1">F7/D7</f>
        <v>1</v>
      </c>
      <c r="H7" s="14" t="s">
        <v>42</v>
      </c>
      <c r="I7" s="13" t="s">
        <v>42</v>
      </c>
      <c r="J7" s="32"/>
      <c r="L7" s="33"/>
    </row>
    <row r="8" spans="2:12" ht="23.1" customHeight="1" x14ac:dyDescent="0.25">
      <c r="B8" s="101" t="s">
        <v>10</v>
      </c>
      <c r="C8" s="5">
        <v>1</v>
      </c>
      <c r="D8" s="5">
        <v>1</v>
      </c>
      <c r="E8" s="28">
        <f t="shared" si="0"/>
        <v>1</v>
      </c>
      <c r="F8" s="14">
        <v>1</v>
      </c>
      <c r="G8" s="13">
        <f t="shared" si="1"/>
        <v>1</v>
      </c>
      <c r="H8" s="14" t="s">
        <v>42</v>
      </c>
      <c r="I8" s="13" t="s">
        <v>42</v>
      </c>
      <c r="J8" s="32"/>
      <c r="L8" s="33"/>
    </row>
    <row r="9" spans="2:12" ht="23.1" customHeight="1" x14ac:dyDescent="0.25">
      <c r="B9" s="101" t="s">
        <v>15</v>
      </c>
      <c r="C9" s="5">
        <v>1</v>
      </c>
      <c r="D9" s="5">
        <v>1</v>
      </c>
      <c r="E9" s="28">
        <f t="shared" si="0"/>
        <v>1</v>
      </c>
      <c r="F9" s="14">
        <v>1</v>
      </c>
      <c r="G9" s="13">
        <f t="shared" si="1"/>
        <v>1</v>
      </c>
      <c r="H9" s="14" t="s">
        <v>42</v>
      </c>
      <c r="I9" s="13" t="s">
        <v>42</v>
      </c>
      <c r="J9" s="32"/>
      <c r="L9" s="33"/>
    </row>
    <row r="10" spans="2:12" ht="23.1" customHeight="1" x14ac:dyDescent="0.25">
      <c r="B10" s="101" t="s">
        <v>16</v>
      </c>
      <c r="C10" s="5">
        <v>1</v>
      </c>
      <c r="D10" s="5">
        <v>1</v>
      </c>
      <c r="E10" s="28">
        <f t="shared" si="0"/>
        <v>1</v>
      </c>
      <c r="F10" s="14">
        <v>1</v>
      </c>
      <c r="G10" s="13">
        <f t="shared" si="1"/>
        <v>1</v>
      </c>
      <c r="H10" s="14" t="s">
        <v>42</v>
      </c>
      <c r="I10" s="13" t="s">
        <v>42</v>
      </c>
      <c r="J10" s="32"/>
      <c r="L10" s="33"/>
    </row>
    <row r="11" spans="2:12" ht="23.1" customHeight="1" x14ac:dyDescent="0.25">
      <c r="B11" s="101" t="s">
        <v>18</v>
      </c>
      <c r="C11" s="5">
        <v>3</v>
      </c>
      <c r="D11" s="5">
        <v>3</v>
      </c>
      <c r="E11" s="28">
        <f t="shared" si="0"/>
        <v>1</v>
      </c>
      <c r="F11" s="14">
        <v>1</v>
      </c>
      <c r="G11" s="13">
        <f t="shared" si="1"/>
        <v>0.33333333333333331</v>
      </c>
      <c r="H11" s="14">
        <v>2</v>
      </c>
      <c r="I11" s="13">
        <f t="shared" ref="I11:I13" si="2">H11/D11</f>
        <v>0.66666666666666663</v>
      </c>
      <c r="J11" s="32"/>
      <c r="L11" s="33"/>
    </row>
    <row r="12" spans="2:12" ht="23.1" customHeight="1" x14ac:dyDescent="0.25">
      <c r="B12" s="101" t="s">
        <v>24</v>
      </c>
      <c r="C12" s="5">
        <v>1</v>
      </c>
      <c r="D12" s="5">
        <v>1</v>
      </c>
      <c r="E12" s="28">
        <f t="shared" si="0"/>
        <v>1</v>
      </c>
      <c r="F12" s="14">
        <v>1</v>
      </c>
      <c r="G12" s="13">
        <f t="shared" si="1"/>
        <v>1</v>
      </c>
      <c r="H12" s="14" t="s">
        <v>42</v>
      </c>
      <c r="I12" s="13" t="s">
        <v>42</v>
      </c>
      <c r="J12" s="32"/>
      <c r="L12" s="33"/>
    </row>
    <row r="13" spans="2:12" ht="23.1" customHeight="1" x14ac:dyDescent="0.25">
      <c r="B13" s="100" t="s">
        <v>2</v>
      </c>
      <c r="C13" s="30">
        <f>SUM(C6:C12)</f>
        <v>10</v>
      </c>
      <c r="D13" s="30">
        <f>SUM(D6:D12)</f>
        <v>10</v>
      </c>
      <c r="E13" s="19">
        <f t="shared" si="0"/>
        <v>1</v>
      </c>
      <c r="F13" s="18">
        <f>SUM(F6:F12)</f>
        <v>8</v>
      </c>
      <c r="G13" s="19">
        <f t="shared" si="1"/>
        <v>0.8</v>
      </c>
      <c r="H13" s="18">
        <f>SUM(H6:H12)</f>
        <v>2</v>
      </c>
      <c r="I13" s="19">
        <f t="shared" si="2"/>
        <v>0.2</v>
      </c>
      <c r="J13" s="32"/>
      <c r="L13" s="33"/>
    </row>
    <row r="14" spans="2:12" ht="12" customHeight="1" x14ac:dyDescent="0.25">
      <c r="B14" s="21" t="s">
        <v>53</v>
      </c>
      <c r="C14" s="22"/>
    </row>
    <row r="15" spans="2:12" ht="12" customHeight="1" x14ac:dyDescent="0.25">
      <c r="B15" s="21" t="s">
        <v>54</v>
      </c>
      <c r="C15" s="22"/>
    </row>
    <row r="16" spans="2:12" ht="12" customHeight="1" x14ac:dyDescent="0.25">
      <c r="B16" s="23" t="s">
        <v>89</v>
      </c>
    </row>
  </sheetData>
  <sheetProtection algorithmName="SHA-512" hashValue="TeYhdQ5PTD45Ilrl6M7s2VKJbx3G07aKDwL464zeHXv6ium1pwCed2rkRMJJnelAyCRMlmb6rd5OyRGNhj0Fuw==" saltValue="YbFhr4Uh9g8iPUcWA13mXA==" spinCount="100000" sheet="1" objects="1" scenarios="1"/>
  <mergeCells count="5">
    <mergeCell ref="B4:B5"/>
    <mergeCell ref="C4:C5"/>
    <mergeCell ref="D4:D5"/>
    <mergeCell ref="E4:E5"/>
    <mergeCell ref="F4:I4"/>
  </mergeCell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B2:X45"/>
  <sheetViews>
    <sheetView showGridLines="0" zoomScaleNormal="100" workbookViewId="0">
      <selection activeCell="B4" sqref="B4"/>
    </sheetView>
  </sheetViews>
  <sheetFormatPr baseColWidth="10" defaultColWidth="11.42578125" defaultRowHeight="15" x14ac:dyDescent="0.25"/>
  <cols>
    <col min="1" max="1" width="7.7109375" style="8" customWidth="1"/>
    <col min="2" max="2" width="46.7109375" style="8" customWidth="1"/>
    <col min="3" max="7" width="10.7109375" style="8" customWidth="1"/>
    <col min="8" max="8" width="10" style="8" customWidth="1"/>
    <col min="9" max="10" width="11.42578125" style="8"/>
    <col min="11" max="14" width="4.42578125" style="42" bestFit="1" customWidth="1"/>
    <col min="15" max="15" width="5.42578125" style="42" bestFit="1" customWidth="1"/>
    <col min="16" max="20" width="5.7109375" style="43" customWidth="1"/>
    <col min="21" max="21" width="8.28515625" style="8" bestFit="1" customWidth="1"/>
    <col min="22" max="22" width="8.85546875" style="8" customWidth="1"/>
    <col min="23" max="16384" width="11.42578125" style="8"/>
  </cols>
  <sheetData>
    <row r="2" spans="2:24" x14ac:dyDescent="0.25">
      <c r="B2" s="89" t="s">
        <v>150</v>
      </c>
    </row>
    <row r="3" spans="2:24" ht="15.75" x14ac:dyDescent="0.25">
      <c r="B3" s="90" t="s">
        <v>100</v>
      </c>
      <c r="I3"/>
      <c r="J3"/>
      <c r="K3"/>
      <c r="L3"/>
      <c r="M3"/>
      <c r="N3"/>
      <c r="O3"/>
      <c r="P3"/>
      <c r="Q3" s="46"/>
      <c r="R3" s="46"/>
      <c r="S3" s="46"/>
      <c r="T3" s="46"/>
      <c r="U3" s="9"/>
      <c r="V3" s="9"/>
    </row>
    <row r="4" spans="2:24" ht="24.95" customHeight="1" x14ac:dyDescent="0.25">
      <c r="B4" s="116" t="s">
        <v>34</v>
      </c>
      <c r="C4" s="117" t="s">
        <v>43</v>
      </c>
      <c r="D4" s="118" t="s">
        <v>44</v>
      </c>
      <c r="E4" s="119" t="s">
        <v>45</v>
      </c>
      <c r="F4" s="120" t="s">
        <v>46</v>
      </c>
      <c r="G4" s="121" t="s">
        <v>33</v>
      </c>
      <c r="I4"/>
      <c r="J4"/>
      <c r="K4"/>
      <c r="L4"/>
      <c r="M4"/>
      <c r="N4"/>
      <c r="O4"/>
      <c r="P4"/>
      <c r="Q4" s="46"/>
      <c r="R4" s="46"/>
      <c r="S4" s="46"/>
      <c r="T4" s="46"/>
      <c r="U4" s="9"/>
      <c r="V4" s="9"/>
      <c r="W4" s="47"/>
    </row>
    <row r="5" spans="2:24" ht="24.95" customHeight="1" x14ac:dyDescent="0.25">
      <c r="B5" s="48" t="s">
        <v>129</v>
      </c>
      <c r="C5" s="38">
        <v>2</v>
      </c>
      <c r="D5" s="38" t="s">
        <v>42</v>
      </c>
      <c r="E5" s="38" t="s">
        <v>42</v>
      </c>
      <c r="F5" s="38">
        <v>8</v>
      </c>
      <c r="G5" s="38">
        <v>10</v>
      </c>
      <c r="I5"/>
      <c r="J5"/>
      <c r="K5"/>
      <c r="L5"/>
      <c r="M5"/>
      <c r="N5"/>
      <c r="O5"/>
      <c r="P5"/>
      <c r="Q5" s="51"/>
      <c r="R5" s="51"/>
      <c r="S5" s="51"/>
      <c r="T5" s="52"/>
      <c r="U5" s="9"/>
      <c r="V5" s="9"/>
      <c r="W5" s="53"/>
      <c r="X5" s="9"/>
    </row>
    <row r="6" spans="2:24" ht="24.95" customHeight="1" x14ac:dyDescent="0.25">
      <c r="B6" s="48" t="s">
        <v>141</v>
      </c>
      <c r="C6" s="38">
        <v>2</v>
      </c>
      <c r="D6" s="38" t="s">
        <v>42</v>
      </c>
      <c r="E6" s="38" t="s">
        <v>42</v>
      </c>
      <c r="F6" s="38">
        <v>3</v>
      </c>
      <c r="G6" s="38">
        <v>5</v>
      </c>
      <c r="I6"/>
      <c r="J6"/>
      <c r="K6"/>
      <c r="L6"/>
      <c r="M6"/>
      <c r="N6"/>
      <c r="O6"/>
      <c r="P6"/>
      <c r="Q6" s="51"/>
      <c r="R6" s="51"/>
      <c r="S6" s="51"/>
      <c r="T6" s="52"/>
      <c r="U6" s="9"/>
      <c r="V6" s="9"/>
      <c r="W6" s="53"/>
      <c r="X6" s="9"/>
    </row>
    <row r="7" spans="2:24" ht="24.95" customHeight="1" x14ac:dyDescent="0.25">
      <c r="B7" s="70" t="s">
        <v>142</v>
      </c>
      <c r="C7" s="38">
        <v>2</v>
      </c>
      <c r="D7" s="38" t="s">
        <v>42</v>
      </c>
      <c r="E7" s="38" t="s">
        <v>42</v>
      </c>
      <c r="F7" s="38">
        <v>8</v>
      </c>
      <c r="G7" s="38">
        <v>10</v>
      </c>
      <c r="I7"/>
      <c r="J7"/>
      <c r="K7"/>
      <c r="L7"/>
      <c r="M7"/>
      <c r="N7"/>
      <c r="O7"/>
      <c r="P7"/>
      <c r="Q7" s="51"/>
      <c r="R7" s="51"/>
      <c r="S7" s="51"/>
      <c r="T7" s="52"/>
      <c r="U7" s="9"/>
      <c r="V7" s="9"/>
      <c r="W7" s="53"/>
      <c r="X7" s="9"/>
    </row>
    <row r="8" spans="2:24" ht="24.95" customHeight="1" x14ac:dyDescent="0.25">
      <c r="B8" s="48" t="s">
        <v>132</v>
      </c>
      <c r="C8" s="38">
        <v>2</v>
      </c>
      <c r="D8" s="38">
        <v>1</v>
      </c>
      <c r="E8" s="38" t="s">
        <v>42</v>
      </c>
      <c r="F8" s="38">
        <v>7</v>
      </c>
      <c r="G8" s="38">
        <v>10</v>
      </c>
      <c r="I8"/>
      <c r="J8"/>
      <c r="K8"/>
      <c r="L8"/>
      <c r="M8"/>
      <c r="N8"/>
      <c r="O8"/>
      <c r="P8"/>
      <c r="Q8" s="51"/>
      <c r="R8" s="51"/>
      <c r="S8" s="51"/>
      <c r="T8" s="52"/>
      <c r="U8" s="9"/>
      <c r="V8" s="9"/>
      <c r="W8" s="53"/>
      <c r="X8" s="9"/>
    </row>
    <row r="9" spans="2:24" ht="24.95" customHeight="1" x14ac:dyDescent="0.25">
      <c r="B9" s="48" t="s">
        <v>133</v>
      </c>
      <c r="C9" s="38">
        <v>2</v>
      </c>
      <c r="D9" s="38" t="s">
        <v>42</v>
      </c>
      <c r="E9" s="38" t="s">
        <v>42</v>
      </c>
      <c r="F9" s="38">
        <v>8</v>
      </c>
      <c r="G9" s="38">
        <v>10</v>
      </c>
      <c r="I9"/>
      <c r="J9"/>
      <c r="K9"/>
      <c r="L9"/>
      <c r="M9"/>
      <c r="N9"/>
      <c r="O9"/>
      <c r="P9"/>
      <c r="Q9" s="51"/>
      <c r="R9" s="51"/>
      <c r="S9" s="51"/>
      <c r="T9" s="52"/>
      <c r="U9" s="9"/>
      <c r="V9" s="9"/>
      <c r="W9" s="53"/>
      <c r="X9" s="9"/>
    </row>
    <row r="10" spans="2:24" ht="24.95" customHeight="1" x14ac:dyDescent="0.25">
      <c r="B10" s="48" t="s">
        <v>143</v>
      </c>
      <c r="C10" s="38">
        <v>2</v>
      </c>
      <c r="D10" s="38">
        <v>1</v>
      </c>
      <c r="E10" s="38" t="s">
        <v>42</v>
      </c>
      <c r="F10" s="38">
        <v>7</v>
      </c>
      <c r="G10" s="38">
        <v>10</v>
      </c>
      <c r="I10"/>
      <c r="J10"/>
      <c r="K10"/>
      <c r="L10"/>
      <c r="M10"/>
      <c r="N10"/>
      <c r="O10"/>
      <c r="P10"/>
      <c r="Q10" s="51"/>
      <c r="R10" s="51"/>
      <c r="S10" s="51"/>
      <c r="T10" s="52"/>
      <c r="U10" s="9"/>
      <c r="V10" s="9"/>
      <c r="W10" s="53"/>
      <c r="X10" s="9"/>
    </row>
    <row r="11" spans="2:24" ht="24.95" customHeight="1" x14ac:dyDescent="0.25">
      <c r="B11" s="48" t="s">
        <v>144</v>
      </c>
      <c r="C11" s="38">
        <v>3</v>
      </c>
      <c r="D11" s="38" t="s">
        <v>42</v>
      </c>
      <c r="E11" s="38" t="s">
        <v>42</v>
      </c>
      <c r="F11" s="38">
        <v>7</v>
      </c>
      <c r="G11" s="38">
        <v>10</v>
      </c>
      <c r="I11"/>
      <c r="J11"/>
      <c r="K11"/>
      <c r="L11"/>
      <c r="M11"/>
      <c r="N11"/>
      <c r="O11"/>
      <c r="P11"/>
      <c r="Q11" s="51"/>
      <c r="R11" s="51"/>
      <c r="S11" s="51"/>
      <c r="T11" s="52"/>
      <c r="U11" s="9"/>
      <c r="V11" s="9"/>
      <c r="W11" s="53"/>
      <c r="X11" s="9"/>
    </row>
    <row r="12" spans="2:24" ht="24.95" customHeight="1" x14ac:dyDescent="0.25">
      <c r="B12" s="48" t="s">
        <v>168</v>
      </c>
      <c r="C12" s="38">
        <v>2</v>
      </c>
      <c r="D12" s="38" t="s">
        <v>42</v>
      </c>
      <c r="E12" s="38" t="s">
        <v>42</v>
      </c>
      <c r="F12" s="38">
        <v>8</v>
      </c>
      <c r="G12" s="38">
        <v>10</v>
      </c>
      <c r="I12"/>
      <c r="J12"/>
      <c r="K12"/>
      <c r="L12"/>
      <c r="M12"/>
      <c r="N12"/>
      <c r="O12"/>
      <c r="P12"/>
      <c r="Q12" s="51"/>
      <c r="R12" s="51"/>
      <c r="S12" s="51"/>
      <c r="T12" s="52"/>
      <c r="U12" s="9"/>
      <c r="V12" s="9"/>
      <c r="W12" s="53"/>
      <c r="X12" s="9"/>
    </row>
    <row r="13" spans="2:24" ht="24.95" customHeight="1" x14ac:dyDescent="0.25">
      <c r="B13" s="48" t="s">
        <v>145</v>
      </c>
      <c r="C13" s="38">
        <v>2</v>
      </c>
      <c r="D13" s="38" t="s">
        <v>42</v>
      </c>
      <c r="E13" s="38">
        <v>1</v>
      </c>
      <c r="F13" s="38">
        <v>7</v>
      </c>
      <c r="G13" s="38">
        <v>10</v>
      </c>
      <c r="I13"/>
      <c r="J13"/>
      <c r="K13"/>
      <c r="L13"/>
      <c r="M13"/>
      <c r="N13"/>
      <c r="O13"/>
      <c r="P13"/>
      <c r="Q13" s="51"/>
      <c r="R13" s="51"/>
      <c r="S13" s="51"/>
      <c r="T13" s="52"/>
      <c r="U13" s="9"/>
      <c r="V13" s="9"/>
      <c r="W13" s="53"/>
      <c r="X13" s="9"/>
    </row>
    <row r="14" spans="2:24" ht="24.95" customHeight="1" x14ac:dyDescent="0.25">
      <c r="B14" s="48" t="s">
        <v>146</v>
      </c>
      <c r="C14" s="38">
        <v>2</v>
      </c>
      <c r="D14" s="38" t="s">
        <v>42</v>
      </c>
      <c r="E14" s="38" t="s">
        <v>42</v>
      </c>
      <c r="F14" s="38">
        <v>8</v>
      </c>
      <c r="G14" s="38">
        <v>10</v>
      </c>
      <c r="I14"/>
      <c r="J14"/>
      <c r="K14"/>
      <c r="L14"/>
      <c r="M14"/>
      <c r="N14"/>
      <c r="O14"/>
      <c r="P14"/>
      <c r="Q14" s="51"/>
      <c r="R14" s="51"/>
      <c r="S14" s="51"/>
      <c r="T14" s="52"/>
      <c r="U14" s="9"/>
      <c r="V14" s="9"/>
      <c r="W14" s="53"/>
      <c r="X14" s="9"/>
    </row>
    <row r="15" spans="2:24" ht="24" customHeight="1" x14ac:dyDescent="0.25">
      <c r="B15" s="150" t="s">
        <v>108</v>
      </c>
      <c r="C15" s="150"/>
      <c r="D15" s="150"/>
      <c r="E15" s="150"/>
      <c r="F15" s="150"/>
      <c r="G15" s="150"/>
      <c r="J15" s="43"/>
      <c r="K15" s="50"/>
      <c r="L15" s="50"/>
      <c r="M15" s="50"/>
      <c r="N15" s="50"/>
      <c r="O15" s="51"/>
      <c r="P15" s="51"/>
      <c r="Q15" s="51"/>
      <c r="R15" s="51"/>
      <c r="S15" s="51"/>
      <c r="T15" s="52"/>
      <c r="U15" s="9"/>
      <c r="V15" s="9"/>
      <c r="W15" s="47"/>
      <c r="X15" s="9"/>
    </row>
    <row r="16" spans="2:24" ht="12" customHeight="1" x14ac:dyDescent="0.25">
      <c r="B16" s="55" t="s">
        <v>116</v>
      </c>
      <c r="C16" s="54"/>
      <c r="D16" s="54"/>
      <c r="E16" s="54"/>
      <c r="F16" s="54"/>
      <c r="G16" s="54"/>
      <c r="J16" s="43"/>
      <c r="K16" s="50"/>
      <c r="L16" s="50"/>
      <c r="M16" s="50"/>
      <c r="N16" s="50"/>
      <c r="O16" s="51"/>
      <c r="P16" s="51"/>
      <c r="Q16" s="51"/>
      <c r="R16" s="51"/>
      <c r="S16" s="51"/>
      <c r="T16" s="52"/>
      <c r="U16" s="9"/>
      <c r="V16" s="9"/>
      <c r="W16" s="47"/>
      <c r="X16" s="9"/>
    </row>
    <row r="17" spans="2:24" ht="12" customHeight="1" x14ac:dyDescent="0.25">
      <c r="B17" s="23" t="s">
        <v>89</v>
      </c>
      <c r="C17" s="54"/>
      <c r="D17" s="54"/>
      <c r="E17" s="54"/>
      <c r="F17" s="54"/>
      <c r="G17" s="54"/>
      <c r="J17" s="43"/>
      <c r="K17" s="50"/>
      <c r="L17" s="50"/>
      <c r="M17" s="50"/>
      <c r="N17" s="50"/>
      <c r="O17" s="51"/>
      <c r="P17" s="51"/>
      <c r="Q17" s="51"/>
      <c r="R17" s="51"/>
      <c r="S17" s="51"/>
      <c r="T17" s="52"/>
      <c r="U17" s="9"/>
      <c r="V17" s="9"/>
      <c r="W17" s="47"/>
      <c r="X17" s="9"/>
    </row>
    <row r="18" spans="2:24" x14ac:dyDescent="0.25">
      <c r="K18" s="45"/>
      <c r="L18" s="45"/>
      <c r="M18" s="45"/>
      <c r="N18" s="45"/>
      <c r="O18" s="45"/>
      <c r="P18" s="51"/>
      <c r="Q18" s="51"/>
      <c r="R18" s="51"/>
      <c r="S18" s="51"/>
      <c r="T18" s="52"/>
      <c r="U18" s="9"/>
      <c r="V18" s="9"/>
      <c r="W18" s="53"/>
      <c r="X18" s="9"/>
    </row>
    <row r="19" spans="2:24" x14ac:dyDescent="0.25">
      <c r="B19" s="44"/>
      <c r="K19" s="45"/>
      <c r="L19" s="45"/>
      <c r="M19" s="45"/>
      <c r="N19" s="45"/>
      <c r="O19" s="45"/>
      <c r="P19" s="46"/>
      <c r="Q19" s="46"/>
      <c r="R19" s="46"/>
      <c r="S19" s="46"/>
      <c r="T19" s="46"/>
      <c r="U19" s="9"/>
      <c r="V19" s="9"/>
      <c r="W19" s="53"/>
      <c r="X19" s="9"/>
    </row>
    <row r="20" spans="2:24" x14ac:dyDescent="0.25">
      <c r="B20" s="44"/>
      <c r="K20" s="45"/>
      <c r="L20" s="45"/>
      <c r="M20" s="45"/>
      <c r="N20" s="45"/>
      <c r="O20" s="45"/>
      <c r="P20" s="46"/>
      <c r="Q20" s="46"/>
      <c r="R20" s="46"/>
      <c r="S20" s="46"/>
      <c r="T20" s="46"/>
      <c r="U20" s="9"/>
      <c r="V20" s="9"/>
      <c r="W20" s="53"/>
      <c r="X20" s="9"/>
    </row>
    <row r="21" spans="2:24" x14ac:dyDescent="0.25">
      <c r="K21" s="45"/>
      <c r="L21" s="45"/>
      <c r="M21" s="45"/>
      <c r="N21" s="45"/>
      <c r="O21" s="45"/>
      <c r="P21" s="46"/>
      <c r="Q21" s="46"/>
      <c r="R21" s="46"/>
      <c r="S21" s="46"/>
      <c r="T21" s="46"/>
      <c r="U21" s="9"/>
      <c r="V21" s="9"/>
      <c r="W21" s="9"/>
    </row>
    <row r="22" spans="2:24" x14ac:dyDescent="0.25">
      <c r="K22" s="45"/>
      <c r="L22" s="45"/>
      <c r="M22" s="45"/>
      <c r="N22" s="45"/>
      <c r="O22" s="45"/>
      <c r="P22" s="46"/>
      <c r="Q22" s="46"/>
      <c r="R22" s="46"/>
      <c r="S22" s="46"/>
      <c r="T22" s="46"/>
      <c r="U22" s="9"/>
      <c r="V22" s="9"/>
      <c r="W22" s="9"/>
    </row>
    <row r="23" spans="2:24" x14ac:dyDescent="0.25">
      <c r="K23" s="45"/>
      <c r="L23" s="45"/>
      <c r="M23" s="45"/>
      <c r="N23" s="45"/>
      <c r="O23" s="45"/>
      <c r="P23" s="46"/>
      <c r="Q23" s="46"/>
      <c r="R23" s="46"/>
      <c r="S23" s="46"/>
      <c r="T23" s="46"/>
      <c r="U23" s="9"/>
      <c r="V23" s="9"/>
      <c r="W23" s="9"/>
    </row>
    <row r="24" spans="2:24" ht="15" customHeight="1" x14ac:dyDescent="0.25">
      <c r="K24" s="45"/>
      <c r="L24" s="45"/>
      <c r="M24" s="45"/>
      <c r="N24" s="45"/>
      <c r="O24" s="45"/>
      <c r="P24" s="46"/>
      <c r="Q24" s="46"/>
      <c r="R24" s="46"/>
      <c r="S24" s="46"/>
      <c r="T24" s="46"/>
      <c r="U24" s="9"/>
      <c r="V24" s="9"/>
      <c r="W24" s="9"/>
    </row>
    <row r="25" spans="2:24" x14ac:dyDescent="0.25">
      <c r="K25" s="45"/>
      <c r="L25" s="45"/>
      <c r="M25" s="45"/>
      <c r="N25" s="45"/>
      <c r="O25" s="45"/>
      <c r="P25" s="46"/>
      <c r="Q25" s="46"/>
      <c r="R25" s="46"/>
      <c r="S25" s="46"/>
      <c r="T25" s="46"/>
      <c r="U25" s="9"/>
      <c r="V25" s="9"/>
      <c r="W25" s="9"/>
    </row>
    <row r="26" spans="2:24" x14ac:dyDescent="0.25">
      <c r="K26" s="45"/>
      <c r="L26" s="45"/>
      <c r="M26" s="45"/>
      <c r="N26" s="45"/>
      <c r="O26" s="45"/>
      <c r="P26" s="46"/>
      <c r="Q26" s="46"/>
      <c r="R26" s="46"/>
      <c r="S26" s="46"/>
      <c r="T26" s="46"/>
      <c r="U26" s="9"/>
      <c r="V26" s="9"/>
      <c r="W26" s="9"/>
    </row>
    <row r="27" spans="2:24" ht="15" customHeight="1" x14ac:dyDescent="0.25">
      <c r="K27" s="45"/>
      <c r="L27" s="45"/>
      <c r="M27" s="45"/>
      <c r="N27" s="45"/>
      <c r="O27" s="45"/>
      <c r="P27" s="46"/>
      <c r="Q27" s="46"/>
      <c r="R27" s="46"/>
      <c r="S27" s="46"/>
      <c r="T27" s="46"/>
      <c r="U27" s="9"/>
      <c r="V27" s="9"/>
      <c r="W27" s="9"/>
    </row>
    <row r="28" spans="2:24" ht="15" customHeight="1" x14ac:dyDescent="0.25">
      <c r="K28" s="45"/>
      <c r="L28" s="45"/>
      <c r="M28" s="45"/>
      <c r="N28" s="45"/>
      <c r="O28" s="45"/>
      <c r="P28" s="46"/>
      <c r="Q28" s="46"/>
      <c r="R28" s="46"/>
      <c r="S28" s="46"/>
      <c r="T28" s="46"/>
      <c r="U28" s="9"/>
      <c r="V28" s="9"/>
      <c r="W28" s="9"/>
    </row>
    <row r="29" spans="2:24" x14ac:dyDescent="0.25">
      <c r="K29" s="45"/>
      <c r="L29" s="45"/>
      <c r="M29" s="45"/>
      <c r="N29" s="45"/>
      <c r="O29" s="45"/>
      <c r="P29" s="46"/>
      <c r="Q29" s="46"/>
      <c r="R29" s="46"/>
      <c r="S29" s="46"/>
      <c r="T29" s="46"/>
      <c r="U29" s="9"/>
      <c r="V29" s="9"/>
      <c r="W29" s="9"/>
    </row>
    <row r="30" spans="2:24" ht="15" customHeight="1" x14ac:dyDescent="0.25">
      <c r="K30" s="45"/>
      <c r="L30" s="45"/>
      <c r="M30" s="45"/>
      <c r="N30" s="45"/>
      <c r="O30" s="45"/>
      <c r="P30" s="46"/>
      <c r="Q30" s="46"/>
      <c r="R30" s="46"/>
      <c r="S30" s="46"/>
      <c r="T30" s="46"/>
      <c r="U30" s="9"/>
      <c r="V30" s="9"/>
      <c r="W30" s="9"/>
    </row>
    <row r="31" spans="2:24" ht="15" customHeight="1" x14ac:dyDescent="0.25">
      <c r="K31" s="45"/>
      <c r="L31" s="45"/>
      <c r="M31" s="45"/>
      <c r="N31" s="45"/>
      <c r="O31" s="45"/>
      <c r="P31" s="46"/>
      <c r="Q31" s="46"/>
      <c r="R31" s="46"/>
      <c r="S31" s="46"/>
      <c r="T31" s="46"/>
      <c r="U31" s="9"/>
      <c r="V31" s="9"/>
      <c r="W31" s="9"/>
    </row>
    <row r="32" spans="2:24" ht="15" customHeight="1" x14ac:dyDescent="0.25">
      <c r="K32" s="55"/>
      <c r="L32" s="56"/>
      <c r="M32" s="56"/>
      <c r="N32" s="56"/>
      <c r="O32" s="56"/>
      <c r="P32" s="57"/>
      <c r="Q32" s="58"/>
      <c r="R32" s="59"/>
      <c r="S32" s="59"/>
      <c r="T32" s="59"/>
      <c r="U32" s="60"/>
      <c r="V32" s="60"/>
    </row>
    <row r="33" spans="2:22" ht="15" customHeight="1" x14ac:dyDescent="0.25">
      <c r="K33" s="61"/>
      <c r="L33" s="61"/>
      <c r="M33" s="61"/>
      <c r="N33" s="61"/>
      <c r="O33" s="61"/>
      <c r="P33" s="57"/>
      <c r="Q33" s="57"/>
      <c r="R33" s="57"/>
      <c r="S33" s="57"/>
      <c r="T33" s="57"/>
      <c r="U33" s="62"/>
      <c r="V33" s="62"/>
    </row>
    <row r="34" spans="2:22" ht="15" customHeight="1" x14ac:dyDescent="0.25">
      <c r="L34" s="61"/>
      <c r="M34" s="61"/>
      <c r="N34" s="61"/>
      <c r="O34" s="61"/>
    </row>
    <row r="35" spans="2:22" ht="15" customHeight="1" x14ac:dyDescent="0.25">
      <c r="K35" s="61"/>
      <c r="L35" s="63"/>
      <c r="M35" s="61"/>
      <c r="N35" s="61"/>
      <c r="O35" s="61"/>
    </row>
    <row r="36" spans="2:22" x14ac:dyDescent="0.25">
      <c r="K36" s="61"/>
      <c r="L36" s="64"/>
      <c r="M36" s="61"/>
      <c r="N36" s="61"/>
      <c r="O36" s="61"/>
    </row>
    <row r="37" spans="2:22" x14ac:dyDescent="0.25">
      <c r="K37" s="61"/>
      <c r="L37" s="64"/>
      <c r="M37" s="61"/>
      <c r="N37" s="61"/>
      <c r="O37" s="61"/>
      <c r="P37" s="57"/>
      <c r="Q37" s="57"/>
    </row>
    <row r="38" spans="2:22" ht="15" customHeight="1" x14ac:dyDescent="0.25">
      <c r="K38" s="61"/>
      <c r="L38" s="64"/>
      <c r="M38" s="61"/>
      <c r="N38" s="61"/>
      <c r="O38" s="61"/>
      <c r="P38" s="57"/>
      <c r="Q38" s="57"/>
    </row>
    <row r="39" spans="2:22" x14ac:dyDescent="0.25">
      <c r="K39" s="61"/>
      <c r="L39" s="64"/>
      <c r="M39" s="61"/>
      <c r="N39" s="61"/>
      <c r="O39" s="61"/>
      <c r="P39" s="57"/>
      <c r="Q39" s="57"/>
    </row>
    <row r="40" spans="2:22" ht="15" customHeight="1" x14ac:dyDescent="0.25">
      <c r="K40" s="61"/>
      <c r="L40" s="61"/>
      <c r="M40" s="61"/>
      <c r="N40" s="61"/>
      <c r="O40" s="61"/>
      <c r="P40" s="57"/>
      <c r="Q40" s="57"/>
    </row>
    <row r="41" spans="2:22" x14ac:dyDescent="0.25">
      <c r="K41" s="61"/>
      <c r="L41" s="61"/>
      <c r="M41" s="61"/>
      <c r="N41" s="61"/>
      <c r="O41" s="61"/>
      <c r="P41" s="57"/>
      <c r="Q41" s="57"/>
    </row>
    <row r="42" spans="2:22" ht="15" customHeight="1" x14ac:dyDescent="0.25">
      <c r="K42" s="61"/>
      <c r="L42" s="61"/>
      <c r="M42" s="61"/>
      <c r="N42" s="61"/>
      <c r="O42" s="61"/>
      <c r="P42" s="57"/>
      <c r="Q42" s="57"/>
    </row>
    <row r="43" spans="2:22" x14ac:dyDescent="0.25">
      <c r="B43" s="65"/>
      <c r="H43" s="68"/>
      <c r="I43" s="62"/>
      <c r="J43" s="62"/>
      <c r="K43" s="61"/>
      <c r="L43" s="61"/>
      <c r="M43" s="61"/>
      <c r="N43" s="61"/>
      <c r="O43" s="61"/>
      <c r="P43" s="57"/>
    </row>
    <row r="44" spans="2:22" x14ac:dyDescent="0.25">
      <c r="H44" s="67"/>
      <c r="I44" s="62"/>
      <c r="J44" s="62"/>
      <c r="K44" s="61"/>
      <c r="L44" s="61"/>
      <c r="M44" s="61"/>
      <c r="N44" s="61"/>
      <c r="O44" s="61"/>
      <c r="P44" s="57"/>
    </row>
    <row r="45" spans="2:22" x14ac:dyDescent="0.25">
      <c r="I45" s="69"/>
      <c r="J45" s="69"/>
      <c r="K45" s="61"/>
      <c r="L45" s="61"/>
      <c r="M45" s="61"/>
      <c r="N45" s="61"/>
      <c r="O45" s="61"/>
      <c r="P45" s="57"/>
      <c r="Q45" s="57"/>
    </row>
  </sheetData>
  <sheetProtection algorithmName="SHA-512" hashValue="p1VRKuU6Kon8ul3sLg2n00wQAY2pn9Z85mwSdWtyH3nUBDED7xCLJFZg+rp7e2MC8iLoCEu0l3WVi4td+MmZBg==" saltValue="9WeY5esAld9e1BCyAhkY2w==" spinCount="100000" sheet="1" objects="1" scenarios="1"/>
  <mergeCells count="1">
    <mergeCell ref="B15:G15"/>
  </mergeCell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B2:M15"/>
  <sheetViews>
    <sheetView showGridLines="0" zoomScaleNormal="100" workbookViewId="0">
      <selection activeCell="B4" sqref="B4:B5"/>
    </sheetView>
  </sheetViews>
  <sheetFormatPr baseColWidth="10" defaultColWidth="11.42578125" defaultRowHeight="15" x14ac:dyDescent="0.25"/>
  <cols>
    <col min="1" max="1" width="7.7109375" style="8" customWidth="1"/>
    <col min="2" max="2" width="21.7109375" style="8" customWidth="1"/>
    <col min="3" max="3" width="12.140625" style="8" customWidth="1"/>
    <col min="4" max="4" width="13.42578125" style="8" customWidth="1"/>
    <col min="5" max="5" width="11.42578125" style="8" customWidth="1"/>
    <col min="6" max="6" width="13.42578125" style="8" customWidth="1"/>
    <col min="7" max="7" width="14.7109375" style="8" customWidth="1"/>
    <col min="8" max="8" width="15.42578125" style="8" customWidth="1"/>
    <col min="9" max="16384" width="11.42578125" style="8"/>
  </cols>
  <sheetData>
    <row r="2" spans="2:13" x14ac:dyDescent="0.25">
      <c r="B2" s="91" t="s">
        <v>184</v>
      </c>
      <c r="K2"/>
      <c r="L2"/>
      <c r="M2"/>
    </row>
    <row r="3" spans="2:13" x14ac:dyDescent="0.25">
      <c r="B3" s="92" t="s">
        <v>151</v>
      </c>
    </row>
    <row r="4" spans="2:13" s="36" customFormat="1" ht="35.25" customHeight="1" x14ac:dyDescent="0.25">
      <c r="B4" s="149" t="s">
        <v>32</v>
      </c>
      <c r="C4" s="147" t="s">
        <v>51</v>
      </c>
      <c r="D4" s="147" t="s">
        <v>92</v>
      </c>
      <c r="E4" s="153" t="s">
        <v>62</v>
      </c>
      <c r="F4" s="153"/>
      <c r="G4" s="153"/>
      <c r="H4" s="153"/>
      <c r="J4"/>
      <c r="K4"/>
      <c r="L4"/>
      <c r="M4"/>
    </row>
    <row r="5" spans="2:13" s="36" customFormat="1" ht="49.5" customHeight="1" x14ac:dyDescent="0.25">
      <c r="B5" s="149"/>
      <c r="C5" s="147"/>
      <c r="D5" s="147"/>
      <c r="E5" s="115" t="s">
        <v>1</v>
      </c>
      <c r="F5" s="115" t="s">
        <v>172</v>
      </c>
      <c r="G5" s="115" t="s">
        <v>0</v>
      </c>
      <c r="H5" s="115" t="s">
        <v>93</v>
      </c>
      <c r="J5"/>
      <c r="K5"/>
      <c r="L5"/>
      <c r="M5"/>
    </row>
    <row r="6" spans="2:13" ht="24" customHeight="1" x14ac:dyDescent="0.25">
      <c r="B6" s="127" t="s">
        <v>156</v>
      </c>
      <c r="C6" s="38">
        <v>5</v>
      </c>
      <c r="D6" s="39">
        <v>3.1</v>
      </c>
      <c r="E6" s="38">
        <v>3</v>
      </c>
      <c r="F6" s="39">
        <v>4.2300000000000004</v>
      </c>
      <c r="G6" s="40">
        <v>2</v>
      </c>
      <c r="H6" s="39">
        <v>1.4</v>
      </c>
      <c r="J6" s="41"/>
      <c r="K6" s="41"/>
      <c r="L6" s="41"/>
    </row>
    <row r="7" spans="2:13" ht="24" customHeight="1" x14ac:dyDescent="0.25">
      <c r="B7" s="127" t="s">
        <v>169</v>
      </c>
      <c r="C7" s="38">
        <v>5</v>
      </c>
      <c r="D7" s="39">
        <v>4.25</v>
      </c>
      <c r="E7" s="38">
        <v>5</v>
      </c>
      <c r="F7" s="39">
        <v>4.25</v>
      </c>
      <c r="G7" s="40" t="s">
        <v>42</v>
      </c>
      <c r="H7" s="39" t="s">
        <v>42</v>
      </c>
      <c r="J7" s="41"/>
      <c r="K7" s="41"/>
      <c r="L7" s="41"/>
    </row>
    <row r="8" spans="2:13" ht="21" customHeight="1" x14ac:dyDescent="0.25">
      <c r="B8" s="154" t="s">
        <v>188</v>
      </c>
      <c r="C8" s="154"/>
      <c r="D8" s="154"/>
      <c r="E8" s="154"/>
      <c r="F8" s="154"/>
      <c r="G8" s="154"/>
      <c r="H8" s="154"/>
    </row>
    <row r="9" spans="2:13" x14ac:dyDescent="0.25">
      <c r="B9" s="23" t="s">
        <v>89</v>
      </c>
      <c r="J9"/>
      <c r="K9"/>
      <c r="L9"/>
    </row>
    <row r="10" spans="2:13" x14ac:dyDescent="0.25">
      <c r="J10"/>
      <c r="K10"/>
      <c r="L10"/>
      <c r="M10" s="108"/>
    </row>
    <row r="11" spans="2:13" x14ac:dyDescent="0.25">
      <c r="J11"/>
      <c r="K11"/>
      <c r="L11"/>
      <c r="M11" s="108"/>
    </row>
    <row r="12" spans="2:13" x14ac:dyDescent="0.25">
      <c r="J12"/>
      <c r="K12"/>
      <c r="L12"/>
      <c r="M12" s="108"/>
    </row>
    <row r="13" spans="2:13" x14ac:dyDescent="0.25">
      <c r="J13"/>
      <c r="K13"/>
      <c r="L13"/>
      <c r="M13" s="108"/>
    </row>
    <row r="14" spans="2:13" x14ac:dyDescent="0.25">
      <c r="J14"/>
      <c r="K14"/>
      <c r="L14"/>
      <c r="M14" s="108"/>
    </row>
    <row r="15" spans="2:13" x14ac:dyDescent="0.25">
      <c r="J15"/>
      <c r="K15"/>
      <c r="L15"/>
    </row>
  </sheetData>
  <sheetProtection algorithmName="SHA-512" hashValue="28fJ5IxP5401xDrAvGPsXummbAhuOqH2wmna6HLLY9fBYM4F9je+oKnNogQvYgCYChx+Ec4wQXz3BLdUwzCQrQ==" saltValue="DjlIsRa2aPXk+LpnTtWOFg==" spinCount="100000" sheet="1" objects="1" scenarios="1"/>
  <mergeCells count="5">
    <mergeCell ref="B4:B5"/>
    <mergeCell ref="C4:C5"/>
    <mergeCell ref="D4:D5"/>
    <mergeCell ref="E4:H4"/>
    <mergeCell ref="B8:H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31"/>
  <sheetViews>
    <sheetView showGridLines="0" zoomScaleNormal="100" workbookViewId="0">
      <selection activeCell="B1" sqref="B1"/>
    </sheetView>
  </sheetViews>
  <sheetFormatPr baseColWidth="10" defaultColWidth="11.42578125" defaultRowHeight="15" x14ac:dyDescent="0.25"/>
  <cols>
    <col min="1" max="1" width="7.7109375" style="8" customWidth="1"/>
    <col min="2" max="2" width="4.7109375" style="8" customWidth="1"/>
    <col min="3" max="3" width="16.42578125" style="8" customWidth="1"/>
    <col min="4" max="6" width="12.42578125" style="8" customWidth="1"/>
    <col min="7" max="8" width="13.28515625" style="8" customWidth="1"/>
    <col min="9" max="9" width="14.42578125" style="8" customWidth="1"/>
    <col min="10" max="10" width="15.28515625" style="8" customWidth="1"/>
    <col min="11" max="11" width="5.85546875" style="8" customWidth="1"/>
    <col min="12" max="16384" width="11.42578125" style="8"/>
  </cols>
  <sheetData>
    <row r="2" spans="2:16" x14ac:dyDescent="0.25">
      <c r="B2" s="25" t="s">
        <v>63</v>
      </c>
      <c r="D2" s="1"/>
      <c r="E2" s="1"/>
    </row>
    <row r="3" spans="2:16" x14ac:dyDescent="0.25">
      <c r="B3" s="26" t="s">
        <v>85</v>
      </c>
    </row>
    <row r="4" spans="2:16" ht="24.95" customHeight="1" x14ac:dyDescent="0.25">
      <c r="B4" s="142" t="s">
        <v>84</v>
      </c>
      <c r="C4" s="143"/>
      <c r="D4" s="137" t="s">
        <v>194</v>
      </c>
      <c r="E4" s="137" t="s">
        <v>51</v>
      </c>
      <c r="F4" s="137" t="s">
        <v>76</v>
      </c>
      <c r="G4" s="138" t="s">
        <v>62</v>
      </c>
      <c r="H4" s="138"/>
      <c r="I4" s="138"/>
      <c r="J4" s="138"/>
    </row>
    <row r="5" spans="2:16" ht="56.25" customHeight="1" x14ac:dyDescent="0.25">
      <c r="B5" s="144"/>
      <c r="C5" s="145"/>
      <c r="D5" s="141"/>
      <c r="E5" s="141"/>
      <c r="F5" s="137"/>
      <c r="G5" s="6" t="s">
        <v>1</v>
      </c>
      <c r="H5" s="6" t="s">
        <v>195</v>
      </c>
      <c r="I5" s="6" t="s">
        <v>0</v>
      </c>
      <c r="J5" s="6" t="s">
        <v>196</v>
      </c>
    </row>
    <row r="6" spans="2:16" ht="30" customHeight="1" x14ac:dyDescent="0.25">
      <c r="B6" s="139" t="s">
        <v>79</v>
      </c>
      <c r="C6" s="27" t="s">
        <v>156</v>
      </c>
      <c r="D6" s="3">
        <v>6002</v>
      </c>
      <c r="E6" s="3">
        <v>5850</v>
      </c>
      <c r="F6" s="28">
        <f>E6/D6</f>
        <v>0.97467510829723425</v>
      </c>
      <c r="G6" s="11">
        <v>4211</v>
      </c>
      <c r="H6" s="13">
        <f>G6/E6</f>
        <v>0.71982905982905987</v>
      </c>
      <c r="I6" s="11">
        <v>1639</v>
      </c>
      <c r="J6" s="13">
        <f>I6/E6</f>
        <v>0.28017094017094019</v>
      </c>
      <c r="L6" s="9"/>
      <c r="M6" s="9"/>
      <c r="N6" s="15"/>
      <c r="P6" s="15"/>
    </row>
    <row r="7" spans="2:16" ht="30" customHeight="1" x14ac:dyDescent="0.25">
      <c r="B7" s="139"/>
      <c r="C7" s="29" t="s">
        <v>200</v>
      </c>
      <c r="D7" s="4">
        <v>4294</v>
      </c>
      <c r="E7" s="122">
        <v>4249</v>
      </c>
      <c r="F7" s="124">
        <f>E7/D7</f>
        <v>0.98952026082906386</v>
      </c>
      <c r="G7" s="123">
        <v>3228</v>
      </c>
      <c r="H7" s="125">
        <f t="shared" ref="H7:H22" si="0">G7/E7</f>
        <v>0.75970816662744178</v>
      </c>
      <c r="I7" s="123">
        <v>1021</v>
      </c>
      <c r="J7" s="125">
        <f t="shared" ref="J7:J22" si="1">I7/E7</f>
        <v>0.24029183337255824</v>
      </c>
      <c r="L7" s="9"/>
      <c r="M7" s="9"/>
      <c r="N7" s="15"/>
      <c r="P7" s="15"/>
    </row>
    <row r="8" spans="2:16" ht="30" customHeight="1" x14ac:dyDescent="0.25">
      <c r="B8" s="139"/>
      <c r="C8" s="29" t="s">
        <v>162</v>
      </c>
      <c r="D8" s="3">
        <v>2422</v>
      </c>
      <c r="E8" s="3">
        <v>2376</v>
      </c>
      <c r="F8" s="28">
        <f t="shared" ref="F8:F22" si="2">E8/D8</f>
        <v>0.98100743187448392</v>
      </c>
      <c r="G8" s="11">
        <v>1784</v>
      </c>
      <c r="H8" s="13">
        <f t="shared" si="0"/>
        <v>0.75084175084175087</v>
      </c>
      <c r="I8" s="14">
        <v>592</v>
      </c>
      <c r="J8" s="13">
        <f t="shared" si="1"/>
        <v>0.24915824915824916</v>
      </c>
      <c r="L8" s="15"/>
      <c r="N8" s="15"/>
      <c r="P8" s="15"/>
    </row>
    <row r="9" spans="2:16" ht="30" customHeight="1" x14ac:dyDescent="0.25">
      <c r="B9" s="139"/>
      <c r="C9" s="29" t="s">
        <v>163</v>
      </c>
      <c r="D9" s="5">
        <v>30</v>
      </c>
      <c r="E9" s="5">
        <v>30</v>
      </c>
      <c r="F9" s="28">
        <f t="shared" si="2"/>
        <v>1</v>
      </c>
      <c r="G9" s="14">
        <v>18</v>
      </c>
      <c r="H9" s="13">
        <f t="shared" si="0"/>
        <v>0.6</v>
      </c>
      <c r="I9" s="14">
        <v>12</v>
      </c>
      <c r="J9" s="13">
        <f t="shared" si="1"/>
        <v>0.4</v>
      </c>
      <c r="L9" s="22"/>
      <c r="N9" s="15"/>
      <c r="P9" s="15"/>
    </row>
    <row r="10" spans="2:16" ht="39.950000000000003" customHeight="1" x14ac:dyDescent="0.25">
      <c r="B10" s="139"/>
      <c r="C10" s="29" t="s">
        <v>55</v>
      </c>
      <c r="D10" s="5">
        <v>198</v>
      </c>
      <c r="E10" s="5">
        <v>198</v>
      </c>
      <c r="F10" s="28">
        <f t="shared" si="2"/>
        <v>1</v>
      </c>
      <c r="G10" s="14">
        <v>147</v>
      </c>
      <c r="H10" s="13">
        <f t="shared" si="0"/>
        <v>0.74242424242424243</v>
      </c>
      <c r="I10" s="14">
        <v>51</v>
      </c>
      <c r="J10" s="13">
        <f t="shared" si="1"/>
        <v>0.25757575757575757</v>
      </c>
      <c r="L10" s="15"/>
      <c r="N10" s="15"/>
      <c r="P10" s="15"/>
    </row>
    <row r="11" spans="2:16" ht="30" customHeight="1" x14ac:dyDescent="0.25">
      <c r="B11" s="139"/>
      <c r="C11" s="17" t="s">
        <v>80</v>
      </c>
      <c r="D11" s="30">
        <f>SUM(D6:D10)</f>
        <v>12946</v>
      </c>
      <c r="E11" s="30">
        <f>SUM(E6:E10)</f>
        <v>12703</v>
      </c>
      <c r="F11" s="19">
        <f t="shared" ref="F11" si="3">E11/D11</f>
        <v>0.98122972346670789</v>
      </c>
      <c r="G11" s="18">
        <f>SUM(G6:G10)</f>
        <v>9388</v>
      </c>
      <c r="H11" s="20">
        <f t="shared" si="0"/>
        <v>0.73903802251436668</v>
      </c>
      <c r="I11" s="18">
        <f>SUM(I6:I10)</f>
        <v>3315</v>
      </c>
      <c r="J11" s="20">
        <f t="shared" si="1"/>
        <v>0.26096197748563332</v>
      </c>
      <c r="L11" s="31"/>
      <c r="N11" s="32"/>
      <c r="P11" s="33"/>
    </row>
    <row r="12" spans="2:16" ht="30" customHeight="1" x14ac:dyDescent="0.25">
      <c r="B12" s="139" t="s">
        <v>40</v>
      </c>
      <c r="C12" s="10" t="s">
        <v>156</v>
      </c>
      <c r="D12" s="11">
        <v>93</v>
      </c>
      <c r="E12" s="11">
        <v>92</v>
      </c>
      <c r="F12" s="12">
        <f t="shared" si="2"/>
        <v>0.989247311827957</v>
      </c>
      <c r="G12" s="11">
        <v>69</v>
      </c>
      <c r="H12" s="13">
        <f t="shared" si="0"/>
        <v>0.75</v>
      </c>
      <c r="I12" s="11">
        <v>23</v>
      </c>
      <c r="J12" s="13">
        <f t="shared" si="1"/>
        <v>0.25</v>
      </c>
      <c r="L12" s="9"/>
      <c r="M12" s="9"/>
      <c r="N12" s="15"/>
      <c r="P12" s="15"/>
    </row>
    <row r="13" spans="2:16" ht="30" customHeight="1" x14ac:dyDescent="0.25">
      <c r="B13" s="139"/>
      <c r="C13" s="10" t="s">
        <v>169</v>
      </c>
      <c r="D13" s="11">
        <v>39</v>
      </c>
      <c r="E13" s="11">
        <v>39</v>
      </c>
      <c r="F13" s="12">
        <f t="shared" si="2"/>
        <v>1</v>
      </c>
      <c r="G13" s="11">
        <v>30</v>
      </c>
      <c r="H13" s="13">
        <f t="shared" si="0"/>
        <v>0.76923076923076927</v>
      </c>
      <c r="I13" s="11">
        <v>9</v>
      </c>
      <c r="J13" s="13">
        <f t="shared" si="1"/>
        <v>0.23076923076923078</v>
      </c>
      <c r="L13" s="9"/>
      <c r="M13" s="9"/>
      <c r="N13" s="15"/>
      <c r="P13" s="15"/>
    </row>
    <row r="14" spans="2:16" ht="30" customHeight="1" x14ac:dyDescent="0.25">
      <c r="B14" s="139"/>
      <c r="C14" s="10" t="s">
        <v>162</v>
      </c>
      <c r="D14" s="11">
        <v>204</v>
      </c>
      <c r="E14" s="11">
        <v>199</v>
      </c>
      <c r="F14" s="12">
        <f t="shared" si="2"/>
        <v>0.97549019607843135</v>
      </c>
      <c r="G14" s="11">
        <v>164</v>
      </c>
      <c r="H14" s="13">
        <f t="shared" si="0"/>
        <v>0.82412060301507539</v>
      </c>
      <c r="I14" s="14">
        <v>35</v>
      </c>
      <c r="J14" s="13">
        <f t="shared" si="1"/>
        <v>0.17587939698492464</v>
      </c>
      <c r="L14" s="15"/>
      <c r="N14" s="15"/>
      <c r="P14" s="15"/>
    </row>
    <row r="15" spans="2:16" ht="30" customHeight="1" x14ac:dyDescent="0.25">
      <c r="B15" s="139"/>
      <c r="C15" s="10" t="s">
        <v>163</v>
      </c>
      <c r="D15" s="16">
        <v>109</v>
      </c>
      <c r="E15" s="11">
        <v>105</v>
      </c>
      <c r="F15" s="12">
        <f t="shared" si="2"/>
        <v>0.96330275229357798</v>
      </c>
      <c r="G15" s="14">
        <v>79</v>
      </c>
      <c r="H15" s="13">
        <f t="shared" si="0"/>
        <v>0.75238095238095237</v>
      </c>
      <c r="I15" s="14">
        <v>26</v>
      </c>
      <c r="J15" s="13">
        <f t="shared" si="1"/>
        <v>0.24761904761904763</v>
      </c>
      <c r="L15" s="15"/>
      <c r="N15" s="15"/>
      <c r="P15" s="15"/>
    </row>
    <row r="16" spans="2:16" ht="30" customHeight="1" x14ac:dyDescent="0.25">
      <c r="B16" s="139"/>
      <c r="C16" s="17" t="s">
        <v>81</v>
      </c>
      <c r="D16" s="18">
        <f>SUM(D12:D15)</f>
        <v>445</v>
      </c>
      <c r="E16" s="18">
        <f>SUM(E12:E15)</f>
        <v>435</v>
      </c>
      <c r="F16" s="19">
        <f t="shared" si="2"/>
        <v>0.97752808988764039</v>
      </c>
      <c r="G16" s="18">
        <f>SUM(G12:G15)</f>
        <v>342</v>
      </c>
      <c r="H16" s="20">
        <f t="shared" si="0"/>
        <v>0.78620689655172415</v>
      </c>
      <c r="I16" s="18">
        <f>SUM(I12:I15)</f>
        <v>93</v>
      </c>
      <c r="J16" s="20">
        <f t="shared" si="1"/>
        <v>0.21379310344827587</v>
      </c>
      <c r="L16" s="31"/>
      <c r="N16" s="32"/>
      <c r="P16" s="33"/>
    </row>
    <row r="17" spans="2:16" ht="30" customHeight="1" x14ac:dyDescent="0.25">
      <c r="B17" s="139" t="s">
        <v>41</v>
      </c>
      <c r="C17" s="10" t="s">
        <v>156</v>
      </c>
      <c r="D17" s="11">
        <v>96</v>
      </c>
      <c r="E17" s="11">
        <v>96</v>
      </c>
      <c r="F17" s="12">
        <f t="shared" si="2"/>
        <v>1</v>
      </c>
      <c r="G17" s="11">
        <v>77</v>
      </c>
      <c r="H17" s="13">
        <f t="shared" si="0"/>
        <v>0.80208333333333337</v>
      </c>
      <c r="I17" s="11">
        <v>19</v>
      </c>
      <c r="J17" s="13">
        <f t="shared" si="1"/>
        <v>0.19791666666666666</v>
      </c>
      <c r="L17" s="9"/>
      <c r="M17" s="9"/>
      <c r="N17" s="15"/>
      <c r="P17" s="15"/>
    </row>
    <row r="18" spans="2:16" ht="30" customHeight="1" x14ac:dyDescent="0.25">
      <c r="B18" s="139"/>
      <c r="C18" s="10" t="s">
        <v>169</v>
      </c>
      <c r="D18" s="11">
        <v>20</v>
      </c>
      <c r="E18" s="11">
        <v>20</v>
      </c>
      <c r="F18" s="12">
        <f t="shared" si="2"/>
        <v>1</v>
      </c>
      <c r="G18" s="11">
        <v>15</v>
      </c>
      <c r="H18" s="13">
        <f t="shared" si="0"/>
        <v>0.75</v>
      </c>
      <c r="I18" s="11">
        <v>5</v>
      </c>
      <c r="J18" s="13">
        <f t="shared" si="1"/>
        <v>0.25</v>
      </c>
      <c r="L18" s="9"/>
      <c r="M18" s="9"/>
      <c r="N18" s="15"/>
      <c r="P18" s="15"/>
    </row>
    <row r="19" spans="2:16" ht="30" customHeight="1" x14ac:dyDescent="0.25">
      <c r="B19" s="139"/>
      <c r="C19" s="10" t="s">
        <v>162</v>
      </c>
      <c r="D19" s="11">
        <v>1</v>
      </c>
      <c r="E19" s="11">
        <v>1</v>
      </c>
      <c r="F19" s="12">
        <f t="shared" si="2"/>
        <v>1</v>
      </c>
      <c r="G19" s="11">
        <v>1</v>
      </c>
      <c r="H19" s="13">
        <f t="shared" si="0"/>
        <v>1</v>
      </c>
      <c r="I19" s="14" t="s">
        <v>42</v>
      </c>
      <c r="J19" s="13" t="s">
        <v>42</v>
      </c>
      <c r="L19" s="15"/>
      <c r="N19" s="15"/>
      <c r="P19" s="15"/>
    </row>
    <row r="20" spans="2:16" ht="30" customHeight="1" x14ac:dyDescent="0.25">
      <c r="B20" s="139"/>
      <c r="C20" s="10" t="s">
        <v>163</v>
      </c>
      <c r="D20" s="16">
        <v>1</v>
      </c>
      <c r="E20" s="11">
        <v>1</v>
      </c>
      <c r="F20" s="12">
        <f t="shared" si="2"/>
        <v>1</v>
      </c>
      <c r="G20" s="14" t="s">
        <v>42</v>
      </c>
      <c r="H20" s="13" t="s">
        <v>42</v>
      </c>
      <c r="I20" s="14">
        <v>1</v>
      </c>
      <c r="J20" s="13">
        <f t="shared" si="1"/>
        <v>1</v>
      </c>
      <c r="L20" s="15"/>
      <c r="N20" s="15"/>
      <c r="P20" s="15"/>
    </row>
    <row r="21" spans="2:16" ht="30" customHeight="1" x14ac:dyDescent="0.25">
      <c r="B21" s="139"/>
      <c r="C21" s="17" t="s">
        <v>82</v>
      </c>
      <c r="D21" s="18">
        <f>SUM(D17:D20)</f>
        <v>118</v>
      </c>
      <c r="E21" s="18">
        <f>SUM(E17:E20)</f>
        <v>118</v>
      </c>
      <c r="F21" s="19">
        <f t="shared" si="2"/>
        <v>1</v>
      </c>
      <c r="G21" s="18">
        <f>SUM(G17:G20)</f>
        <v>93</v>
      </c>
      <c r="H21" s="20">
        <f t="shared" si="0"/>
        <v>0.78813559322033899</v>
      </c>
      <c r="I21" s="18">
        <f>SUM(I17:I20)</f>
        <v>25</v>
      </c>
      <c r="J21" s="20">
        <f t="shared" si="1"/>
        <v>0.21186440677966101</v>
      </c>
      <c r="L21" s="31"/>
      <c r="N21" s="32"/>
      <c r="P21" s="33"/>
    </row>
    <row r="22" spans="2:16" ht="30" customHeight="1" x14ac:dyDescent="0.25">
      <c r="B22" s="140" t="s">
        <v>83</v>
      </c>
      <c r="C22" s="140"/>
      <c r="D22" s="18">
        <f>D11+D16+D21</f>
        <v>13509</v>
      </c>
      <c r="E22" s="18">
        <f>E11+E16+E21</f>
        <v>13256</v>
      </c>
      <c r="F22" s="19">
        <f t="shared" si="2"/>
        <v>0.98127174476275081</v>
      </c>
      <c r="G22" s="18">
        <f>G11+G16+G21</f>
        <v>9823</v>
      </c>
      <c r="H22" s="20">
        <f t="shared" si="0"/>
        <v>0.74102293301146649</v>
      </c>
      <c r="I22" s="18">
        <f>I11+I16+I21</f>
        <v>3433</v>
      </c>
      <c r="J22" s="20">
        <f t="shared" si="1"/>
        <v>0.25897706698853351</v>
      </c>
      <c r="L22" s="31"/>
      <c r="N22" s="32"/>
      <c r="P22" s="33"/>
    </row>
    <row r="23" spans="2:16" ht="11.25" customHeight="1" x14ac:dyDescent="0.25">
      <c r="B23" s="21" t="s">
        <v>203</v>
      </c>
      <c r="D23" s="22"/>
      <c r="L23" s="31"/>
      <c r="N23" s="32"/>
      <c r="P23" s="33"/>
    </row>
    <row r="24" spans="2:16" ht="11.25" customHeight="1" x14ac:dyDescent="0.25">
      <c r="B24" s="21" t="s">
        <v>197</v>
      </c>
      <c r="D24" s="22"/>
      <c r="L24" s="31"/>
      <c r="N24" s="32"/>
      <c r="P24" s="33"/>
    </row>
    <row r="25" spans="2:16" ht="12" customHeight="1" x14ac:dyDescent="0.25">
      <c r="B25" s="21" t="s">
        <v>198</v>
      </c>
      <c r="D25" s="22"/>
    </row>
    <row r="26" spans="2:16" ht="12" customHeight="1" x14ac:dyDescent="0.25">
      <c r="B26" s="21" t="s">
        <v>199</v>
      </c>
      <c r="D26" s="22"/>
    </row>
    <row r="27" spans="2:16" ht="12" customHeight="1" x14ac:dyDescent="0.25">
      <c r="B27" s="23" t="s">
        <v>88</v>
      </c>
    </row>
    <row r="28" spans="2:16" x14ac:dyDescent="0.25">
      <c r="C28" s="9"/>
      <c r="D28" s="9"/>
      <c r="E28" s="9"/>
      <c r="F28" s="9"/>
      <c r="G28" s="9"/>
      <c r="H28" s="9"/>
      <c r="I28" s="9"/>
      <c r="J28" s="9"/>
      <c r="K28" s="9"/>
      <c r="L28" s="9"/>
    </row>
    <row r="29" spans="2:16" x14ac:dyDescent="0.25">
      <c r="C29" s="9"/>
      <c r="D29" s="9"/>
      <c r="E29" s="9"/>
      <c r="F29" s="9"/>
      <c r="G29" s="9"/>
      <c r="H29" s="9"/>
      <c r="I29" s="9"/>
      <c r="J29" s="9"/>
      <c r="K29" s="9"/>
      <c r="L29" s="9"/>
    </row>
    <row r="30" spans="2:16" x14ac:dyDescent="0.25">
      <c r="C30" s="9"/>
      <c r="D30" s="9"/>
      <c r="E30" s="9"/>
      <c r="F30" s="9"/>
      <c r="G30" s="9"/>
      <c r="H30" s="9"/>
      <c r="I30" s="9"/>
      <c r="J30" s="9"/>
      <c r="K30" s="9"/>
      <c r="L30" s="9"/>
    </row>
    <row r="31" spans="2:16" x14ac:dyDescent="0.25">
      <c r="C31" s="9"/>
      <c r="D31" s="9"/>
      <c r="E31" s="9"/>
      <c r="F31" s="9"/>
      <c r="G31" s="9"/>
      <c r="H31" s="9"/>
      <c r="I31" s="9"/>
      <c r="J31" s="9"/>
      <c r="K31" s="9"/>
      <c r="L31" s="9"/>
    </row>
  </sheetData>
  <sheetProtection algorithmName="SHA-512" hashValue="nB/iFtyTLcisnvZrnEN5J2zCgRr00q/NFm/Ap11WzDja9L4rvKsLE1LlSIcMBEewECu08hCLre95UlJRPLN8Pg==" saltValue="8aJ3hRA5wLVASpz7M8OF1w==" spinCount="100000" sheet="1" objects="1" scenarios="1"/>
  <mergeCells count="9">
    <mergeCell ref="B17:B21"/>
    <mergeCell ref="B22:C22"/>
    <mergeCell ref="E4:E5"/>
    <mergeCell ref="F4:F5"/>
    <mergeCell ref="G4:J4"/>
    <mergeCell ref="B4:C5"/>
    <mergeCell ref="D4:D5"/>
    <mergeCell ref="B6:B11"/>
    <mergeCell ref="B12:B16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12"/>
  <sheetViews>
    <sheetView showGridLines="0" zoomScaleNormal="100" workbookViewId="0">
      <selection activeCell="B9" sqref="B9"/>
    </sheetView>
  </sheetViews>
  <sheetFormatPr baseColWidth="10" defaultColWidth="11.42578125" defaultRowHeight="15" x14ac:dyDescent="0.25"/>
  <cols>
    <col min="1" max="1" width="7.7109375" style="8" customWidth="1"/>
    <col min="2" max="4" width="11.7109375" style="8" customWidth="1"/>
    <col min="5" max="5" width="13" style="8" customWidth="1"/>
    <col min="6" max="6" width="11.7109375" style="8" customWidth="1"/>
    <col min="7" max="7" width="12.7109375" style="8" customWidth="1"/>
    <col min="8" max="9" width="14.7109375" style="8" customWidth="1"/>
    <col min="10" max="10" width="5.140625" style="8" customWidth="1"/>
    <col min="11" max="16384" width="11.42578125" style="8"/>
  </cols>
  <sheetData>
    <row r="2" spans="2:12" x14ac:dyDescent="0.25">
      <c r="B2" s="25" t="s">
        <v>64</v>
      </c>
      <c r="C2" s="1"/>
      <c r="D2" s="1"/>
    </row>
    <row r="3" spans="2:12" x14ac:dyDescent="0.25">
      <c r="B3" s="26" t="s">
        <v>180</v>
      </c>
    </row>
    <row r="4" spans="2:12" ht="31.5" customHeight="1" x14ac:dyDescent="0.25">
      <c r="B4" s="137" t="s">
        <v>181</v>
      </c>
      <c r="C4" s="137" t="s">
        <v>194</v>
      </c>
      <c r="D4" s="137" t="s">
        <v>51</v>
      </c>
      <c r="E4" s="137" t="s">
        <v>52</v>
      </c>
      <c r="F4" s="138" t="s">
        <v>62</v>
      </c>
      <c r="G4" s="138"/>
      <c r="H4" s="138"/>
      <c r="I4" s="138"/>
    </row>
    <row r="5" spans="2:12" ht="51.75" customHeight="1" x14ac:dyDescent="0.25">
      <c r="B5" s="137"/>
      <c r="C5" s="141"/>
      <c r="D5" s="141"/>
      <c r="E5" s="141"/>
      <c r="F5" s="95" t="s">
        <v>1</v>
      </c>
      <c r="G5" s="95" t="s">
        <v>195</v>
      </c>
      <c r="H5" s="95" t="s">
        <v>0</v>
      </c>
      <c r="I5" s="95" t="s">
        <v>196</v>
      </c>
    </row>
    <row r="6" spans="2:12" ht="23.1" customHeight="1" x14ac:dyDescent="0.25">
      <c r="B6" s="29" t="s">
        <v>182</v>
      </c>
      <c r="C6" s="4">
        <v>8337</v>
      </c>
      <c r="D6" s="4">
        <v>8190</v>
      </c>
      <c r="E6" s="129">
        <v>0.98199999999999998</v>
      </c>
      <c r="F6" s="4">
        <v>6182</v>
      </c>
      <c r="G6" s="130">
        <v>0.755</v>
      </c>
      <c r="H6" s="4">
        <v>2008</v>
      </c>
      <c r="I6" s="130">
        <v>0.245</v>
      </c>
      <c r="J6" s="32"/>
      <c r="K6"/>
      <c r="L6"/>
    </row>
    <row r="7" spans="2:12" ht="23.1" customHeight="1" x14ac:dyDescent="0.25">
      <c r="B7" s="29" t="s">
        <v>183</v>
      </c>
      <c r="C7" s="4">
        <v>5172</v>
      </c>
      <c r="D7" s="4">
        <v>5066</v>
      </c>
      <c r="E7" s="129">
        <v>0.98</v>
      </c>
      <c r="F7" s="4">
        <v>3641</v>
      </c>
      <c r="G7" s="130">
        <v>0.71899999999999997</v>
      </c>
      <c r="H7" s="4">
        <v>1425</v>
      </c>
      <c r="I7" s="130">
        <v>0.28100000000000003</v>
      </c>
      <c r="J7" s="32"/>
      <c r="L7" s="33"/>
    </row>
    <row r="8" spans="2:12" ht="23.1" customHeight="1" x14ac:dyDescent="0.25">
      <c r="B8" s="17" t="s">
        <v>2</v>
      </c>
      <c r="C8" s="30">
        <f>SUM(C6:C7)</f>
        <v>13509</v>
      </c>
      <c r="D8" s="30">
        <f>SUM(D6:D7)</f>
        <v>13256</v>
      </c>
      <c r="E8" s="99">
        <f t="shared" ref="E8" si="0">D8/C8</f>
        <v>0.98127174476275081</v>
      </c>
      <c r="F8" s="30">
        <f>SUM(F6:F7)</f>
        <v>9823</v>
      </c>
      <c r="G8" s="99">
        <f t="shared" ref="G8" si="1">F8/D8</f>
        <v>0.74102293301146649</v>
      </c>
      <c r="H8" s="30">
        <f>SUM(H6:H7)</f>
        <v>3433</v>
      </c>
      <c r="I8" s="99">
        <f t="shared" ref="I8" si="2">H8/D8</f>
        <v>0.25897706698853351</v>
      </c>
      <c r="J8" s="32"/>
      <c r="L8" s="33"/>
    </row>
    <row r="9" spans="2:12" ht="12" customHeight="1" x14ac:dyDescent="0.25">
      <c r="B9" s="21" t="s">
        <v>203</v>
      </c>
      <c r="C9" s="22"/>
    </row>
    <row r="10" spans="2:12" ht="12" customHeight="1" x14ac:dyDescent="0.25">
      <c r="B10" s="21" t="s">
        <v>197</v>
      </c>
      <c r="C10" s="22"/>
    </row>
    <row r="11" spans="2:12" ht="12" customHeight="1" x14ac:dyDescent="0.25">
      <c r="B11" s="21" t="s">
        <v>198</v>
      </c>
      <c r="C11" s="22"/>
    </row>
    <row r="12" spans="2:12" ht="12" customHeight="1" x14ac:dyDescent="0.25">
      <c r="B12" s="23" t="s">
        <v>88</v>
      </c>
    </row>
  </sheetData>
  <sheetProtection algorithmName="SHA-512" hashValue="7f4Rpc4L17ygWM5LNEkVHjcgGped3PRzDIKRN8eU/zlTx8eU3pLAd2xDi0rNOsEzGpzRgHjWPZl/LwiTiGqRPg==" saltValue="naEWjb7zn2H3466zFY0SmA==" spinCount="100000" sheet="1" objects="1" scenarios="1"/>
  <mergeCells count="5">
    <mergeCell ref="B4:B5"/>
    <mergeCell ref="C4:C5"/>
    <mergeCell ref="D4:D5"/>
    <mergeCell ref="E4:E5"/>
    <mergeCell ref="F4:I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36"/>
  <sheetViews>
    <sheetView showGridLines="0" zoomScaleNormal="100" workbookViewId="0">
      <selection activeCell="B33" sqref="B33"/>
    </sheetView>
  </sheetViews>
  <sheetFormatPr baseColWidth="10" defaultColWidth="11.42578125" defaultRowHeight="15" x14ac:dyDescent="0.25"/>
  <cols>
    <col min="1" max="1" width="7.7109375" style="8" customWidth="1"/>
    <col min="2" max="2" width="19.7109375" style="8" customWidth="1"/>
    <col min="3" max="4" width="11.7109375" style="8" customWidth="1"/>
    <col min="5" max="5" width="13" style="8" customWidth="1"/>
    <col min="6" max="6" width="11.7109375" style="8" customWidth="1"/>
    <col min="7" max="7" width="12.7109375" style="8" customWidth="1"/>
    <col min="8" max="9" width="14.7109375" style="8" customWidth="1"/>
    <col min="10" max="10" width="5.140625" style="8" customWidth="1"/>
    <col min="11" max="16384" width="11.42578125" style="8"/>
  </cols>
  <sheetData>
    <row r="2" spans="2:12" x14ac:dyDescent="0.25">
      <c r="B2" s="25" t="s">
        <v>75</v>
      </c>
      <c r="C2" s="1"/>
      <c r="D2" s="1"/>
    </row>
    <row r="3" spans="2:12" x14ac:dyDescent="0.25">
      <c r="B3" s="26" t="s">
        <v>103</v>
      </c>
    </row>
    <row r="4" spans="2:12" ht="31.5" customHeight="1" x14ac:dyDescent="0.25">
      <c r="B4" s="137" t="s">
        <v>3</v>
      </c>
      <c r="C4" s="137" t="s">
        <v>194</v>
      </c>
      <c r="D4" s="137" t="s">
        <v>51</v>
      </c>
      <c r="E4" s="137" t="s">
        <v>52</v>
      </c>
      <c r="F4" s="138" t="s">
        <v>62</v>
      </c>
      <c r="G4" s="138"/>
      <c r="H4" s="138"/>
      <c r="I4" s="138"/>
    </row>
    <row r="5" spans="2:12" ht="51.75" customHeight="1" x14ac:dyDescent="0.25">
      <c r="B5" s="137"/>
      <c r="C5" s="141"/>
      <c r="D5" s="141"/>
      <c r="E5" s="141"/>
      <c r="F5" s="95" t="s">
        <v>1</v>
      </c>
      <c r="G5" s="95" t="s">
        <v>195</v>
      </c>
      <c r="H5" s="95" t="s">
        <v>0</v>
      </c>
      <c r="I5" s="6" t="s">
        <v>196</v>
      </c>
    </row>
    <row r="6" spans="2:12" ht="23.1" customHeight="1" x14ac:dyDescent="0.25">
      <c r="B6" s="29" t="s">
        <v>4</v>
      </c>
      <c r="C6" s="5">
        <v>356</v>
      </c>
      <c r="D6" s="5">
        <v>354</v>
      </c>
      <c r="E6" s="12">
        <f>D6/C6</f>
        <v>0.9943820224719101</v>
      </c>
      <c r="F6" s="5">
        <v>306</v>
      </c>
      <c r="G6" s="13">
        <f>F6/D6</f>
        <v>0.86440677966101698</v>
      </c>
      <c r="H6" s="5">
        <v>48</v>
      </c>
      <c r="I6" s="94">
        <f>H6/D6</f>
        <v>0.13559322033898305</v>
      </c>
      <c r="J6" s="32"/>
      <c r="K6"/>
      <c r="L6"/>
    </row>
    <row r="7" spans="2:12" ht="23.1" customHeight="1" x14ac:dyDescent="0.25">
      <c r="B7" s="29" t="s">
        <v>5</v>
      </c>
      <c r="C7" s="5">
        <v>726</v>
      </c>
      <c r="D7" s="5">
        <v>714</v>
      </c>
      <c r="E7" s="12">
        <f t="shared" ref="E7:E32" si="0">D7/C7</f>
        <v>0.98347107438016534</v>
      </c>
      <c r="F7" s="5">
        <v>526</v>
      </c>
      <c r="G7" s="13">
        <f t="shared" ref="G7:G32" si="1">F7/D7</f>
        <v>0.73669467787114851</v>
      </c>
      <c r="H7" s="5">
        <v>188</v>
      </c>
      <c r="I7" s="94">
        <f t="shared" ref="I7:I32" si="2">H7/D7</f>
        <v>0.26330532212885155</v>
      </c>
      <c r="J7" s="32"/>
      <c r="L7" s="33"/>
    </row>
    <row r="8" spans="2:12" ht="23.1" customHeight="1" x14ac:dyDescent="0.25">
      <c r="B8" s="29" t="s">
        <v>6</v>
      </c>
      <c r="C8" s="5">
        <v>224</v>
      </c>
      <c r="D8" s="5">
        <v>213</v>
      </c>
      <c r="E8" s="12">
        <f t="shared" si="0"/>
        <v>0.9508928571428571</v>
      </c>
      <c r="F8" s="5">
        <v>137</v>
      </c>
      <c r="G8" s="13">
        <f t="shared" si="1"/>
        <v>0.64319248826291076</v>
      </c>
      <c r="H8" s="5">
        <v>76</v>
      </c>
      <c r="I8" s="94">
        <f t="shared" si="2"/>
        <v>0.35680751173708919</v>
      </c>
      <c r="J8" s="32"/>
      <c r="L8" s="33"/>
    </row>
    <row r="9" spans="2:12" ht="23.1" customHeight="1" x14ac:dyDescent="0.25">
      <c r="B9" s="29" t="s">
        <v>7</v>
      </c>
      <c r="C9" s="5">
        <v>579</v>
      </c>
      <c r="D9" s="5">
        <v>570</v>
      </c>
      <c r="E9" s="12">
        <f t="shared" si="0"/>
        <v>0.98445595854922274</v>
      </c>
      <c r="F9" s="5">
        <v>446</v>
      </c>
      <c r="G9" s="13">
        <f t="shared" si="1"/>
        <v>0.78245614035087718</v>
      </c>
      <c r="H9" s="5">
        <v>124</v>
      </c>
      <c r="I9" s="94">
        <f t="shared" si="2"/>
        <v>0.21754385964912282</v>
      </c>
      <c r="J9" s="32"/>
      <c r="L9" s="33"/>
    </row>
    <row r="10" spans="2:12" ht="23.1" customHeight="1" x14ac:dyDescent="0.25">
      <c r="B10" s="29" t="s">
        <v>8</v>
      </c>
      <c r="C10" s="5">
        <v>406</v>
      </c>
      <c r="D10" s="5">
        <v>395</v>
      </c>
      <c r="E10" s="12">
        <f t="shared" si="0"/>
        <v>0.97290640394088668</v>
      </c>
      <c r="F10" s="5">
        <v>260</v>
      </c>
      <c r="G10" s="13">
        <f t="shared" si="1"/>
        <v>0.65822784810126578</v>
      </c>
      <c r="H10" s="5">
        <v>135</v>
      </c>
      <c r="I10" s="94">
        <f t="shared" si="2"/>
        <v>0.34177215189873417</v>
      </c>
      <c r="J10" s="32"/>
      <c r="L10" s="33"/>
    </row>
    <row r="11" spans="2:12" ht="23.1" customHeight="1" x14ac:dyDescent="0.25">
      <c r="B11" s="29" t="s">
        <v>9</v>
      </c>
      <c r="C11" s="5">
        <v>934</v>
      </c>
      <c r="D11" s="5">
        <v>922</v>
      </c>
      <c r="E11" s="12">
        <f t="shared" si="0"/>
        <v>0.98715203426124198</v>
      </c>
      <c r="F11" s="5">
        <v>772</v>
      </c>
      <c r="G11" s="13">
        <f t="shared" si="1"/>
        <v>0.83731019522776573</v>
      </c>
      <c r="H11" s="5">
        <v>150</v>
      </c>
      <c r="I11" s="94">
        <f t="shared" si="2"/>
        <v>0.16268980477223427</v>
      </c>
      <c r="J11" s="32"/>
      <c r="L11" s="33"/>
    </row>
    <row r="12" spans="2:12" ht="23.1" customHeight="1" x14ac:dyDescent="0.25">
      <c r="B12" s="29" t="s">
        <v>10</v>
      </c>
      <c r="C12" s="96">
        <v>233</v>
      </c>
      <c r="D12" s="96">
        <v>227</v>
      </c>
      <c r="E12" s="97">
        <f t="shared" si="0"/>
        <v>0.97424892703862664</v>
      </c>
      <c r="F12" s="96">
        <v>189</v>
      </c>
      <c r="G12" s="98">
        <f t="shared" si="1"/>
        <v>0.83259911894273131</v>
      </c>
      <c r="H12" s="96">
        <v>38</v>
      </c>
      <c r="I12" s="94">
        <f t="shared" si="2"/>
        <v>0.16740088105726872</v>
      </c>
      <c r="J12" s="32"/>
      <c r="L12" s="33"/>
    </row>
    <row r="13" spans="2:12" ht="23.1" customHeight="1" x14ac:dyDescent="0.25">
      <c r="B13" s="29" t="s">
        <v>11</v>
      </c>
      <c r="C13" s="5">
        <v>806</v>
      </c>
      <c r="D13" s="5">
        <v>769</v>
      </c>
      <c r="E13" s="12">
        <f t="shared" si="0"/>
        <v>0.95409429280397018</v>
      </c>
      <c r="F13" s="5">
        <v>462</v>
      </c>
      <c r="G13" s="13">
        <f t="shared" si="1"/>
        <v>0.60078023407022108</v>
      </c>
      <c r="H13" s="5">
        <v>307</v>
      </c>
      <c r="I13" s="94">
        <f t="shared" si="2"/>
        <v>0.39921976592977892</v>
      </c>
      <c r="J13" s="32"/>
      <c r="L13" s="33"/>
    </row>
    <row r="14" spans="2:12" ht="23.1" customHeight="1" x14ac:dyDescent="0.25">
      <c r="B14" s="29" t="s">
        <v>12</v>
      </c>
      <c r="C14" s="5">
        <v>324</v>
      </c>
      <c r="D14" s="5">
        <v>319</v>
      </c>
      <c r="E14" s="12">
        <f t="shared" si="0"/>
        <v>0.98456790123456794</v>
      </c>
      <c r="F14" s="5">
        <v>255</v>
      </c>
      <c r="G14" s="13">
        <f t="shared" si="1"/>
        <v>0.79937304075235105</v>
      </c>
      <c r="H14" s="5">
        <v>64</v>
      </c>
      <c r="I14" s="94">
        <f t="shared" si="2"/>
        <v>0.20062695924764889</v>
      </c>
      <c r="J14" s="32"/>
      <c r="L14" s="33"/>
    </row>
    <row r="15" spans="2:12" ht="23.1" customHeight="1" x14ac:dyDescent="0.25">
      <c r="B15" s="29" t="s">
        <v>13</v>
      </c>
      <c r="C15" s="5">
        <v>496</v>
      </c>
      <c r="D15" s="5">
        <v>480</v>
      </c>
      <c r="E15" s="12">
        <f t="shared" si="0"/>
        <v>0.967741935483871</v>
      </c>
      <c r="F15" s="5">
        <v>325</v>
      </c>
      <c r="G15" s="13">
        <f t="shared" si="1"/>
        <v>0.67708333333333337</v>
      </c>
      <c r="H15" s="5">
        <v>155</v>
      </c>
      <c r="I15" s="94">
        <f t="shared" si="2"/>
        <v>0.32291666666666669</v>
      </c>
      <c r="J15" s="32"/>
      <c r="L15" s="33"/>
    </row>
    <row r="16" spans="2:12" ht="23.1" customHeight="1" x14ac:dyDescent="0.25">
      <c r="B16" s="29" t="s">
        <v>14</v>
      </c>
      <c r="C16" s="5">
        <v>430</v>
      </c>
      <c r="D16" s="5">
        <v>420</v>
      </c>
      <c r="E16" s="12">
        <f t="shared" si="0"/>
        <v>0.97674418604651159</v>
      </c>
      <c r="F16" s="5">
        <v>320</v>
      </c>
      <c r="G16" s="13">
        <f t="shared" si="1"/>
        <v>0.76190476190476186</v>
      </c>
      <c r="H16" s="5">
        <v>100</v>
      </c>
      <c r="I16" s="94">
        <f t="shared" si="2"/>
        <v>0.23809523809523808</v>
      </c>
      <c r="J16" s="32"/>
      <c r="L16" s="33"/>
    </row>
    <row r="17" spans="2:12" ht="23.1" customHeight="1" x14ac:dyDescent="0.25">
      <c r="B17" s="29" t="s">
        <v>15</v>
      </c>
      <c r="C17" s="5">
        <v>722</v>
      </c>
      <c r="D17" s="5">
        <v>712</v>
      </c>
      <c r="E17" s="12">
        <f t="shared" si="0"/>
        <v>0.98614958448753465</v>
      </c>
      <c r="F17" s="5">
        <v>507</v>
      </c>
      <c r="G17" s="13">
        <f t="shared" si="1"/>
        <v>0.7120786516853933</v>
      </c>
      <c r="H17" s="5">
        <v>205</v>
      </c>
      <c r="I17" s="94">
        <f t="shared" si="2"/>
        <v>0.28792134831460675</v>
      </c>
      <c r="J17" s="32"/>
      <c r="L17" s="33"/>
    </row>
    <row r="18" spans="2:12" ht="23.1" customHeight="1" x14ac:dyDescent="0.25">
      <c r="B18" s="29" t="s">
        <v>16</v>
      </c>
      <c r="C18" s="5">
        <v>940</v>
      </c>
      <c r="D18" s="5">
        <v>928</v>
      </c>
      <c r="E18" s="12">
        <f t="shared" si="0"/>
        <v>0.98723404255319147</v>
      </c>
      <c r="F18" s="5">
        <v>728</v>
      </c>
      <c r="G18" s="13">
        <f t="shared" si="1"/>
        <v>0.78448275862068961</v>
      </c>
      <c r="H18" s="5">
        <v>200</v>
      </c>
      <c r="I18" s="94">
        <f t="shared" si="2"/>
        <v>0.21551724137931033</v>
      </c>
      <c r="J18" s="32"/>
      <c r="L18" s="33"/>
    </row>
    <row r="19" spans="2:12" ht="23.1" customHeight="1" x14ac:dyDescent="0.25">
      <c r="B19" s="29" t="s">
        <v>17</v>
      </c>
      <c r="C19" s="5">
        <v>603</v>
      </c>
      <c r="D19" s="5">
        <v>598</v>
      </c>
      <c r="E19" s="12">
        <f t="shared" si="0"/>
        <v>0.99170812603648428</v>
      </c>
      <c r="F19" s="5">
        <v>474</v>
      </c>
      <c r="G19" s="13">
        <f t="shared" si="1"/>
        <v>0.79264214046822745</v>
      </c>
      <c r="H19" s="5">
        <v>124</v>
      </c>
      <c r="I19" s="94">
        <f t="shared" si="2"/>
        <v>0.20735785953177258</v>
      </c>
      <c r="J19" s="32"/>
      <c r="L19" s="33"/>
    </row>
    <row r="20" spans="2:12" ht="23.1" customHeight="1" x14ac:dyDescent="0.25">
      <c r="B20" s="29" t="s">
        <v>18</v>
      </c>
      <c r="C20" s="3">
        <v>2133</v>
      </c>
      <c r="D20" s="3">
        <v>2102</v>
      </c>
      <c r="E20" s="12">
        <f t="shared" si="0"/>
        <v>0.98546647913736518</v>
      </c>
      <c r="F20" s="3">
        <v>1582</v>
      </c>
      <c r="G20" s="13">
        <f t="shared" si="1"/>
        <v>0.75261655566127494</v>
      </c>
      <c r="H20" s="5">
        <v>520</v>
      </c>
      <c r="I20" s="94">
        <f t="shared" si="2"/>
        <v>0.24738344433872503</v>
      </c>
      <c r="J20" s="32"/>
      <c r="L20" s="33"/>
    </row>
    <row r="21" spans="2:12" ht="23.1" customHeight="1" x14ac:dyDescent="0.25">
      <c r="B21" s="29" t="s">
        <v>60</v>
      </c>
      <c r="C21" s="5">
        <v>398</v>
      </c>
      <c r="D21" s="5">
        <v>392</v>
      </c>
      <c r="E21" s="12">
        <f t="shared" si="0"/>
        <v>0.98492462311557794</v>
      </c>
      <c r="F21" s="5">
        <v>282</v>
      </c>
      <c r="G21" s="13">
        <f t="shared" si="1"/>
        <v>0.71938775510204078</v>
      </c>
      <c r="H21" s="5">
        <v>110</v>
      </c>
      <c r="I21" s="94">
        <f t="shared" si="2"/>
        <v>0.28061224489795916</v>
      </c>
      <c r="J21" s="32"/>
      <c r="L21" s="33"/>
    </row>
    <row r="22" spans="2:12" ht="23.1" customHeight="1" x14ac:dyDescent="0.25">
      <c r="B22" s="29" t="s">
        <v>19</v>
      </c>
      <c r="C22" s="5">
        <v>437</v>
      </c>
      <c r="D22" s="5">
        <v>433</v>
      </c>
      <c r="E22" s="12">
        <f t="shared" si="0"/>
        <v>0.99084668192219683</v>
      </c>
      <c r="F22" s="5">
        <v>298</v>
      </c>
      <c r="G22" s="13">
        <f t="shared" si="1"/>
        <v>0.68822170900692836</v>
      </c>
      <c r="H22" s="5">
        <v>135</v>
      </c>
      <c r="I22" s="94">
        <f t="shared" si="2"/>
        <v>0.31177829099307158</v>
      </c>
      <c r="J22" s="32"/>
      <c r="L22" s="33"/>
    </row>
    <row r="23" spans="2:12" ht="23.1" customHeight="1" x14ac:dyDescent="0.25">
      <c r="B23" s="29" t="s">
        <v>20</v>
      </c>
      <c r="C23" s="5">
        <v>56</v>
      </c>
      <c r="D23" s="5">
        <v>55</v>
      </c>
      <c r="E23" s="12">
        <f t="shared" si="0"/>
        <v>0.9821428571428571</v>
      </c>
      <c r="F23" s="5">
        <v>11</v>
      </c>
      <c r="G23" s="13">
        <f t="shared" si="1"/>
        <v>0.2</v>
      </c>
      <c r="H23" s="5">
        <v>44</v>
      </c>
      <c r="I23" s="94">
        <f t="shared" si="2"/>
        <v>0.8</v>
      </c>
      <c r="J23" s="32"/>
      <c r="L23" s="33"/>
    </row>
    <row r="24" spans="2:12" ht="23.1" customHeight="1" x14ac:dyDescent="0.25">
      <c r="B24" s="29" t="s">
        <v>21</v>
      </c>
      <c r="C24" s="5">
        <v>146</v>
      </c>
      <c r="D24" s="5">
        <v>143</v>
      </c>
      <c r="E24" s="12">
        <f t="shared" si="0"/>
        <v>0.97945205479452058</v>
      </c>
      <c r="F24" s="5">
        <v>106</v>
      </c>
      <c r="G24" s="13">
        <f t="shared" si="1"/>
        <v>0.74125874125874125</v>
      </c>
      <c r="H24" s="5">
        <v>37</v>
      </c>
      <c r="I24" s="94">
        <f t="shared" si="2"/>
        <v>0.25874125874125875</v>
      </c>
      <c r="J24" s="32"/>
      <c r="L24" s="33"/>
    </row>
    <row r="25" spans="2:12" ht="23.1" customHeight="1" x14ac:dyDescent="0.25">
      <c r="B25" s="29" t="s">
        <v>22</v>
      </c>
      <c r="C25" s="5">
        <v>129</v>
      </c>
      <c r="D25" s="5">
        <v>127</v>
      </c>
      <c r="E25" s="12">
        <f t="shared" si="0"/>
        <v>0.98449612403100772</v>
      </c>
      <c r="F25" s="5">
        <v>77</v>
      </c>
      <c r="G25" s="13">
        <f t="shared" si="1"/>
        <v>0.60629921259842523</v>
      </c>
      <c r="H25" s="5">
        <v>50</v>
      </c>
      <c r="I25" s="94">
        <f t="shared" si="2"/>
        <v>0.39370078740157483</v>
      </c>
      <c r="J25" s="32"/>
      <c r="L25" s="33"/>
    </row>
    <row r="26" spans="2:12" ht="23.1" customHeight="1" x14ac:dyDescent="0.25">
      <c r="B26" s="29" t="s">
        <v>23</v>
      </c>
      <c r="C26" s="5">
        <v>662</v>
      </c>
      <c r="D26" s="5">
        <v>652</v>
      </c>
      <c r="E26" s="12">
        <f t="shared" si="0"/>
        <v>0.98489425981873113</v>
      </c>
      <c r="F26" s="5">
        <v>506</v>
      </c>
      <c r="G26" s="13">
        <f t="shared" si="1"/>
        <v>0.7760736196319018</v>
      </c>
      <c r="H26" s="5">
        <v>146</v>
      </c>
      <c r="I26" s="94">
        <f t="shared" si="2"/>
        <v>0.22392638036809817</v>
      </c>
      <c r="J26" s="32"/>
      <c r="L26" s="33"/>
    </row>
    <row r="27" spans="2:12" ht="23.1" customHeight="1" x14ac:dyDescent="0.25">
      <c r="B27" s="29" t="s">
        <v>24</v>
      </c>
      <c r="C27" s="5">
        <v>834</v>
      </c>
      <c r="D27" s="5">
        <v>821</v>
      </c>
      <c r="E27" s="12">
        <f t="shared" si="0"/>
        <v>0.9844124700239808</v>
      </c>
      <c r="F27" s="5">
        <v>594</v>
      </c>
      <c r="G27" s="13">
        <f t="shared" si="1"/>
        <v>0.72350791717417784</v>
      </c>
      <c r="H27" s="5">
        <v>227</v>
      </c>
      <c r="I27" s="94">
        <f t="shared" si="2"/>
        <v>0.27649208282582216</v>
      </c>
      <c r="J27" s="32"/>
      <c r="L27" s="33"/>
    </row>
    <row r="28" spans="2:12" ht="23.1" customHeight="1" x14ac:dyDescent="0.25">
      <c r="B28" s="29" t="s">
        <v>25</v>
      </c>
      <c r="C28" s="5">
        <v>429</v>
      </c>
      <c r="D28" s="5">
        <v>415</v>
      </c>
      <c r="E28" s="12">
        <f t="shared" si="0"/>
        <v>0.96736596736596736</v>
      </c>
      <c r="F28" s="5">
        <v>280</v>
      </c>
      <c r="G28" s="13">
        <f t="shared" si="1"/>
        <v>0.67469879518072284</v>
      </c>
      <c r="H28" s="5">
        <v>135</v>
      </c>
      <c r="I28" s="94">
        <f t="shared" si="2"/>
        <v>0.3253012048192771</v>
      </c>
      <c r="J28" s="32"/>
      <c r="L28" s="33"/>
    </row>
    <row r="29" spans="2:12" ht="23.1" customHeight="1" x14ac:dyDescent="0.25">
      <c r="B29" s="29" t="s">
        <v>26</v>
      </c>
      <c r="C29" s="5">
        <v>177</v>
      </c>
      <c r="D29" s="5">
        <v>172</v>
      </c>
      <c r="E29" s="12">
        <f t="shared" si="0"/>
        <v>0.97175141242937857</v>
      </c>
      <c r="F29" s="5">
        <v>147</v>
      </c>
      <c r="G29" s="13">
        <f t="shared" si="1"/>
        <v>0.85465116279069764</v>
      </c>
      <c r="H29" s="5">
        <v>25</v>
      </c>
      <c r="I29" s="94">
        <f t="shared" si="2"/>
        <v>0.14534883720930233</v>
      </c>
      <c r="J29" s="32"/>
      <c r="L29" s="33"/>
    </row>
    <row r="30" spans="2:12" ht="23.1" customHeight="1" x14ac:dyDescent="0.25">
      <c r="B30" s="29" t="s">
        <v>27</v>
      </c>
      <c r="C30" s="5">
        <v>140</v>
      </c>
      <c r="D30" s="5">
        <v>138</v>
      </c>
      <c r="E30" s="12">
        <f t="shared" si="0"/>
        <v>0.98571428571428577</v>
      </c>
      <c r="F30" s="5">
        <v>117</v>
      </c>
      <c r="G30" s="13">
        <f t="shared" si="1"/>
        <v>0.84782608695652173</v>
      </c>
      <c r="H30" s="5">
        <v>21</v>
      </c>
      <c r="I30" s="94">
        <f t="shared" si="2"/>
        <v>0.15217391304347827</v>
      </c>
      <c r="J30" s="32"/>
      <c r="L30" s="33"/>
    </row>
    <row r="31" spans="2:12" ht="23.1" customHeight="1" x14ac:dyDescent="0.25">
      <c r="B31" s="29" t="s">
        <v>28</v>
      </c>
      <c r="C31" s="5">
        <v>189</v>
      </c>
      <c r="D31" s="5">
        <v>185</v>
      </c>
      <c r="E31" s="12">
        <f t="shared" si="0"/>
        <v>0.97883597883597884</v>
      </c>
      <c r="F31" s="5">
        <v>116</v>
      </c>
      <c r="G31" s="13">
        <f t="shared" si="1"/>
        <v>0.62702702702702706</v>
      </c>
      <c r="H31" s="5">
        <v>69</v>
      </c>
      <c r="I31" s="94">
        <f t="shared" si="2"/>
        <v>0.37297297297297299</v>
      </c>
      <c r="J31" s="32"/>
      <c r="L31" s="33"/>
    </row>
    <row r="32" spans="2:12" ht="23.1" customHeight="1" x14ac:dyDescent="0.25">
      <c r="B32" s="17" t="s">
        <v>2</v>
      </c>
      <c r="C32" s="30">
        <f>SUM(C6:C31)</f>
        <v>13509</v>
      </c>
      <c r="D32" s="30">
        <f>SUM(D6:D31)</f>
        <v>13256</v>
      </c>
      <c r="E32" s="99">
        <f t="shared" si="0"/>
        <v>0.98127174476275081</v>
      </c>
      <c r="F32" s="30">
        <f>SUM(F6:F31)</f>
        <v>9823</v>
      </c>
      <c r="G32" s="99">
        <f t="shared" si="1"/>
        <v>0.74102293301146649</v>
      </c>
      <c r="H32" s="30">
        <f>SUM(H6:H31)</f>
        <v>3433</v>
      </c>
      <c r="I32" s="19">
        <f t="shared" si="2"/>
        <v>0.25897706698853351</v>
      </c>
      <c r="J32" s="32"/>
      <c r="L32" s="33"/>
    </row>
    <row r="33" spans="2:3" ht="12" customHeight="1" x14ac:dyDescent="0.25">
      <c r="B33" s="21" t="s">
        <v>203</v>
      </c>
      <c r="C33" s="22"/>
    </row>
    <row r="34" spans="2:3" ht="12" customHeight="1" x14ac:dyDescent="0.25">
      <c r="B34" s="21" t="s">
        <v>197</v>
      </c>
      <c r="C34" s="22"/>
    </row>
    <row r="35" spans="2:3" ht="12" customHeight="1" x14ac:dyDescent="0.25">
      <c r="B35" s="21" t="s">
        <v>198</v>
      </c>
      <c r="C35" s="22"/>
    </row>
    <row r="36" spans="2:3" ht="12" customHeight="1" x14ac:dyDescent="0.25">
      <c r="B36" s="23" t="s">
        <v>88</v>
      </c>
    </row>
  </sheetData>
  <sheetProtection algorithmName="SHA-512" hashValue="S9CIVxlF3kUmBvAJEwQPXLlc/p6BHBFsFd2caR4yjK3mhI8hq59stI8W3hHcLKxVmEfxHKaKLLNWZKaOwbWHpg==" saltValue="gtRXWHbFFItikeQIj8Hehg==" spinCount="100000" sheet="1" objects="1" scenarios="1"/>
  <mergeCells count="5">
    <mergeCell ref="B4:B5"/>
    <mergeCell ref="C4:C5"/>
    <mergeCell ref="D4:D5"/>
    <mergeCell ref="E4:E5"/>
    <mergeCell ref="F4:I4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53"/>
  <sheetViews>
    <sheetView showGridLines="0" zoomScaleNormal="100" workbookViewId="0">
      <selection activeCell="B11" sqref="B11"/>
    </sheetView>
  </sheetViews>
  <sheetFormatPr baseColWidth="10" defaultColWidth="11.42578125" defaultRowHeight="12.75" x14ac:dyDescent="0.2"/>
  <cols>
    <col min="1" max="1" width="7.7109375" style="43" customWidth="1"/>
    <col min="2" max="2" width="23.7109375" style="43" customWidth="1"/>
    <col min="3" max="3" width="13.7109375" style="81" customWidth="1"/>
    <col min="4" max="7" width="15.42578125" style="81" customWidth="1"/>
    <col min="8" max="8" width="10.7109375" style="81" customWidth="1"/>
    <col min="9" max="9" width="12.7109375" style="43" customWidth="1"/>
    <col min="10" max="11" width="13.28515625" style="43" customWidth="1"/>
    <col min="12" max="16384" width="11.42578125" style="43"/>
  </cols>
  <sheetData>
    <row r="1" spans="2:21" ht="12.75" customHeight="1" x14ac:dyDescent="0.2">
      <c r="B1" s="21"/>
      <c r="D1" s="82"/>
      <c r="E1" s="82"/>
      <c r="F1" s="82"/>
      <c r="G1" s="82"/>
    </row>
    <row r="2" spans="2:21" ht="15" x14ac:dyDescent="0.25">
      <c r="B2" s="7" t="s">
        <v>66</v>
      </c>
      <c r="D2" s="82"/>
      <c r="E2" s="82"/>
      <c r="F2" s="82"/>
      <c r="G2" s="82"/>
      <c r="J2"/>
      <c r="K2"/>
      <c r="L2" s="9"/>
      <c r="M2" s="9"/>
      <c r="N2" s="9"/>
      <c r="O2" s="9"/>
      <c r="P2" s="9"/>
      <c r="Q2" s="9"/>
      <c r="R2" s="9"/>
      <c r="S2" s="9"/>
      <c r="T2" s="9"/>
      <c r="U2" s="9"/>
    </row>
    <row r="3" spans="2:21" ht="15" x14ac:dyDescent="0.25">
      <c r="B3" s="2" t="s">
        <v>91</v>
      </c>
      <c r="D3" s="82"/>
      <c r="E3" s="82"/>
      <c r="F3" s="82"/>
      <c r="G3" s="82"/>
      <c r="J3"/>
      <c r="K3"/>
      <c r="L3" s="9"/>
      <c r="M3" s="9"/>
      <c r="N3" s="9"/>
      <c r="O3" s="9"/>
      <c r="P3" s="9"/>
      <c r="Q3" s="9"/>
      <c r="R3" s="9"/>
      <c r="S3" s="9"/>
      <c r="T3" s="9"/>
      <c r="U3" s="9"/>
    </row>
    <row r="4" spans="2:21" ht="24.95" customHeight="1" x14ac:dyDescent="0.25">
      <c r="B4" s="137" t="s">
        <v>32</v>
      </c>
      <c r="C4" s="147" t="s">
        <v>155</v>
      </c>
      <c r="D4" s="147" t="s">
        <v>189</v>
      </c>
      <c r="E4" s="147"/>
      <c r="F4" s="147"/>
      <c r="G4" s="147"/>
      <c r="H4" s="147" t="s">
        <v>56</v>
      </c>
      <c r="I4" s="147" t="s">
        <v>29</v>
      </c>
      <c r="J4"/>
      <c r="K4"/>
      <c r="L4" s="9"/>
      <c r="M4" s="9"/>
      <c r="N4" s="9"/>
      <c r="O4" s="9"/>
      <c r="P4" s="9"/>
      <c r="Q4" s="9"/>
      <c r="R4" s="9"/>
      <c r="S4" s="9"/>
      <c r="T4" s="9"/>
      <c r="U4" s="9"/>
    </row>
    <row r="5" spans="2:21" ht="39.950000000000003" customHeight="1" x14ac:dyDescent="0.25">
      <c r="B5" s="137"/>
      <c r="C5" s="147"/>
      <c r="D5" s="115" t="s">
        <v>158</v>
      </c>
      <c r="E5" s="115" t="s">
        <v>159</v>
      </c>
      <c r="F5" s="115" t="s">
        <v>160</v>
      </c>
      <c r="G5" s="115" t="s">
        <v>161</v>
      </c>
      <c r="H5" s="147"/>
      <c r="I5" s="147"/>
      <c r="K5" s="9"/>
      <c r="L5" s="9"/>
      <c r="M5" s="9"/>
      <c r="N5" s="9"/>
      <c r="O5" s="9"/>
      <c r="P5" s="9"/>
      <c r="Q5" s="9"/>
      <c r="R5" s="9"/>
      <c r="S5" s="9"/>
      <c r="T5" s="9"/>
      <c r="U5" s="9"/>
    </row>
    <row r="6" spans="2:21" ht="24.95" customHeight="1" x14ac:dyDescent="0.25">
      <c r="B6" s="10" t="s">
        <v>156</v>
      </c>
      <c r="C6" s="88">
        <v>1311</v>
      </c>
      <c r="D6" s="84">
        <v>297</v>
      </c>
      <c r="E6" s="84">
        <v>8</v>
      </c>
      <c r="F6" s="84" t="s">
        <v>42</v>
      </c>
      <c r="G6" s="84" t="s">
        <v>42</v>
      </c>
      <c r="H6" s="84">
        <v>65</v>
      </c>
      <c r="I6" s="88">
        <v>1681</v>
      </c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2:21" ht="24.95" customHeight="1" x14ac:dyDescent="0.25">
      <c r="B7" s="10" t="s">
        <v>157</v>
      </c>
      <c r="C7" s="84">
        <v>851</v>
      </c>
      <c r="D7" s="84">
        <v>182</v>
      </c>
      <c r="E7" s="84">
        <v>1</v>
      </c>
      <c r="F7" s="84" t="s">
        <v>42</v>
      </c>
      <c r="G7" s="84">
        <v>1</v>
      </c>
      <c r="H7" s="84" t="s">
        <v>42</v>
      </c>
      <c r="I7" s="88">
        <v>1035</v>
      </c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</row>
    <row r="8" spans="2:21" ht="24.95" customHeight="1" x14ac:dyDescent="0.25">
      <c r="B8" s="10" t="s">
        <v>162</v>
      </c>
      <c r="C8" s="84">
        <v>536</v>
      </c>
      <c r="D8" s="84">
        <v>72</v>
      </c>
      <c r="E8" s="84" t="s">
        <v>42</v>
      </c>
      <c r="F8" s="84">
        <v>3</v>
      </c>
      <c r="G8" s="84" t="s">
        <v>42</v>
      </c>
      <c r="H8" s="84">
        <v>16</v>
      </c>
      <c r="I8" s="84">
        <v>627</v>
      </c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</row>
    <row r="9" spans="2:21" ht="24.95" customHeight="1" x14ac:dyDescent="0.25">
      <c r="B9" s="10" t="s">
        <v>163</v>
      </c>
      <c r="C9" s="84">
        <v>39</v>
      </c>
      <c r="D9" s="84" t="s">
        <v>42</v>
      </c>
      <c r="E9" s="84" t="s">
        <v>42</v>
      </c>
      <c r="F9" s="84" t="s">
        <v>42</v>
      </c>
      <c r="G9" s="84" t="s">
        <v>42</v>
      </c>
      <c r="H9" s="84" t="s">
        <v>42</v>
      </c>
      <c r="I9" s="84">
        <v>39</v>
      </c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</row>
    <row r="10" spans="2:21" ht="24.95" customHeight="1" x14ac:dyDescent="0.25">
      <c r="B10" s="10" t="s">
        <v>55</v>
      </c>
      <c r="C10" s="84">
        <v>40</v>
      </c>
      <c r="D10" s="84">
        <v>11</v>
      </c>
      <c r="E10" s="84" t="s">
        <v>42</v>
      </c>
      <c r="F10" s="84" t="s">
        <v>42</v>
      </c>
      <c r="G10" s="84" t="s">
        <v>42</v>
      </c>
      <c r="H10" s="84" t="s">
        <v>42</v>
      </c>
      <c r="I10" s="84">
        <v>51</v>
      </c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</row>
    <row r="11" spans="2:21" ht="24.95" customHeight="1" x14ac:dyDescent="0.25">
      <c r="B11" s="86" t="s">
        <v>29</v>
      </c>
      <c r="C11" s="18">
        <f>SUM(C6:C10)</f>
        <v>2777</v>
      </c>
      <c r="D11" s="18">
        <f t="shared" ref="D11:I11" si="0">SUM(D6:D10)</f>
        <v>562</v>
      </c>
      <c r="E11" s="18">
        <f t="shared" si="0"/>
        <v>9</v>
      </c>
      <c r="F11" s="18">
        <f t="shared" si="0"/>
        <v>3</v>
      </c>
      <c r="G11" s="18">
        <f t="shared" si="0"/>
        <v>1</v>
      </c>
      <c r="H11" s="18">
        <f t="shared" si="0"/>
        <v>81</v>
      </c>
      <c r="I11" s="18">
        <f t="shared" si="0"/>
        <v>3433</v>
      </c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</row>
    <row r="12" spans="2:21" ht="27" customHeight="1" x14ac:dyDescent="0.2">
      <c r="B12" s="148" t="s">
        <v>110</v>
      </c>
      <c r="C12" s="148"/>
      <c r="D12" s="148"/>
      <c r="E12" s="148"/>
      <c r="F12" s="148"/>
      <c r="G12" s="148"/>
      <c r="H12" s="148"/>
      <c r="I12" s="148"/>
      <c r="K12" s="85"/>
    </row>
    <row r="13" spans="2:21" ht="24" customHeight="1" x14ac:dyDescent="0.2">
      <c r="B13" s="146" t="s">
        <v>190</v>
      </c>
      <c r="C13" s="146"/>
      <c r="D13" s="146"/>
      <c r="E13" s="146"/>
      <c r="F13" s="146"/>
      <c r="G13" s="146"/>
      <c r="H13" s="146"/>
      <c r="I13" s="146"/>
      <c r="K13" s="85"/>
    </row>
    <row r="14" spans="2:21" ht="24" customHeight="1" x14ac:dyDescent="0.2">
      <c r="B14" s="146" t="s">
        <v>191</v>
      </c>
      <c r="C14" s="146"/>
      <c r="D14" s="146"/>
      <c r="E14" s="146"/>
      <c r="F14" s="146"/>
      <c r="G14" s="146"/>
      <c r="H14" s="146"/>
      <c r="I14" s="146"/>
      <c r="K14" s="85"/>
    </row>
    <row r="15" spans="2:21" ht="15" x14ac:dyDescent="0.25">
      <c r="B15" s="146" t="s">
        <v>192</v>
      </c>
      <c r="C15" s="146"/>
      <c r="D15" s="146"/>
      <c r="E15" s="146"/>
      <c r="F15" s="146"/>
      <c r="G15" s="146"/>
      <c r="H15" s="146"/>
      <c r="I15" s="146"/>
      <c r="K15" s="9"/>
    </row>
    <row r="16" spans="2:21" ht="24" customHeight="1" x14ac:dyDescent="0.25">
      <c r="B16" s="146" t="s">
        <v>193</v>
      </c>
      <c r="C16" s="146"/>
      <c r="D16" s="146"/>
      <c r="E16" s="146"/>
      <c r="F16" s="146"/>
      <c r="G16" s="146"/>
      <c r="H16" s="146"/>
      <c r="I16" s="146"/>
      <c r="K16" s="9"/>
    </row>
    <row r="17" spans="2:12" ht="15" x14ac:dyDescent="0.25">
      <c r="B17" s="146" t="s">
        <v>173</v>
      </c>
      <c r="C17" s="146"/>
      <c r="D17" s="146"/>
      <c r="E17" s="146"/>
      <c r="F17" s="146"/>
      <c r="G17" s="146"/>
      <c r="H17" s="146"/>
      <c r="I17" s="146"/>
      <c r="K17" s="9"/>
    </row>
    <row r="18" spans="2:12" ht="12" customHeight="1" x14ac:dyDescent="0.2">
      <c r="B18" s="23" t="s">
        <v>88</v>
      </c>
      <c r="C18" s="87"/>
      <c r="D18" s="87"/>
      <c r="E18" s="87"/>
      <c r="F18" s="87"/>
      <c r="G18" s="87"/>
      <c r="H18" s="87"/>
      <c r="I18" s="87"/>
    </row>
    <row r="20" spans="2:12" ht="15" x14ac:dyDescent="0.25">
      <c r="B20" s="21"/>
      <c r="C20" s="9"/>
      <c r="D20" s="9"/>
      <c r="E20" s="9"/>
      <c r="F20" s="9"/>
      <c r="G20" s="9"/>
      <c r="H20" s="9"/>
      <c r="I20" s="9"/>
      <c r="J20" s="9"/>
      <c r="K20" s="9"/>
      <c r="L20" s="9"/>
    </row>
    <row r="21" spans="2:12" ht="14.25" customHeight="1" x14ac:dyDescent="0.25"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</row>
    <row r="22" spans="2:12" ht="15" x14ac:dyDescent="0.25"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</row>
    <row r="23" spans="2:12" ht="15" x14ac:dyDescent="0.25"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</row>
    <row r="24" spans="2:12" ht="37.5" customHeight="1" x14ac:dyDescent="0.25"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</row>
    <row r="25" spans="2:12" ht="15" x14ac:dyDescent="0.25"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</row>
    <row r="26" spans="2:12" ht="15" x14ac:dyDescent="0.25"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</row>
    <row r="27" spans="2:12" ht="15" x14ac:dyDescent="0.25"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</row>
    <row r="28" spans="2:12" ht="15" x14ac:dyDescent="0.25"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</row>
    <row r="29" spans="2:12" ht="15" x14ac:dyDescent="0.25"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</row>
    <row r="30" spans="2:12" ht="14.25" customHeight="1" x14ac:dyDescent="0.25"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</row>
    <row r="31" spans="2:12" ht="15" x14ac:dyDescent="0.25"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</row>
    <row r="32" spans="2:12" ht="15" x14ac:dyDescent="0.25"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</row>
    <row r="33" spans="2:12" ht="14.25" customHeight="1" x14ac:dyDescent="0.25"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</row>
    <row r="34" spans="2:12" ht="15" x14ac:dyDescent="0.25"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</row>
    <row r="35" spans="2:12" ht="15" x14ac:dyDescent="0.25"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</row>
    <row r="36" spans="2:12" ht="15" x14ac:dyDescent="0.25"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</row>
    <row r="37" spans="2:12" ht="15" x14ac:dyDescent="0.25"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</row>
    <row r="38" spans="2:12" ht="15" x14ac:dyDescent="0.25"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</row>
    <row r="39" spans="2:12" ht="15" x14ac:dyDescent="0.25"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</row>
    <row r="40" spans="2:12" ht="15" x14ac:dyDescent="0.25"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</row>
    <row r="41" spans="2:12" ht="15" x14ac:dyDescent="0.25"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</row>
    <row r="42" spans="2:12" ht="15" x14ac:dyDescent="0.25"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</row>
    <row r="43" spans="2:12" ht="15" x14ac:dyDescent="0.25"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</row>
    <row r="44" spans="2:12" ht="15" x14ac:dyDescent="0.25"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</row>
    <row r="45" spans="2:12" ht="15" x14ac:dyDescent="0.25"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</row>
    <row r="46" spans="2:12" ht="15" x14ac:dyDescent="0.25"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</row>
    <row r="47" spans="2:12" ht="15" x14ac:dyDescent="0.25"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</row>
    <row r="48" spans="2:12" ht="15" x14ac:dyDescent="0.25"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</row>
    <row r="49" spans="2:12" ht="15" x14ac:dyDescent="0.25"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</row>
    <row r="50" spans="2:12" ht="15" x14ac:dyDescent="0.25"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</row>
    <row r="51" spans="2:12" ht="15" x14ac:dyDescent="0.25"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</row>
    <row r="52" spans="2:12" ht="15" x14ac:dyDescent="0.25"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</row>
    <row r="53" spans="2:12" ht="15" x14ac:dyDescent="0.25"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</row>
  </sheetData>
  <sheetProtection algorithmName="SHA-512" hashValue="gpWB5mBrowDndVbxqK5BUYXt/NXxBHtko0U9vxuD8dQ4+Y3+lTlyp/IdaLh8u43H0Qzzz3ebUtnTqP7hWw1KHA==" saltValue="rQo+taQSyQDrZwcNfu/Juw==" spinCount="100000" sheet="1" objects="1" scenarios="1"/>
  <mergeCells count="11">
    <mergeCell ref="B17:I17"/>
    <mergeCell ref="B4:B5"/>
    <mergeCell ref="H4:H5"/>
    <mergeCell ref="I4:I5"/>
    <mergeCell ref="C4:C5"/>
    <mergeCell ref="D4:G4"/>
    <mergeCell ref="B15:I15"/>
    <mergeCell ref="B16:I16"/>
    <mergeCell ref="B13:I13"/>
    <mergeCell ref="B12:I12"/>
    <mergeCell ref="B14:I14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75"/>
  <sheetViews>
    <sheetView showGridLines="0" zoomScaleNormal="100" workbookViewId="0">
      <selection activeCell="B4" sqref="B4:B5"/>
    </sheetView>
  </sheetViews>
  <sheetFormatPr baseColWidth="10" defaultColWidth="11.42578125" defaultRowHeight="12.75" x14ac:dyDescent="0.2"/>
  <cols>
    <col min="1" max="1" width="7.7109375" style="43" customWidth="1"/>
    <col min="2" max="2" width="18.7109375" style="43" customWidth="1"/>
    <col min="3" max="3" width="13.7109375" style="81" customWidth="1"/>
    <col min="4" max="4" width="12.7109375" style="81" customWidth="1"/>
    <col min="5" max="5" width="11.7109375" style="81" customWidth="1"/>
    <col min="6" max="7" width="12.7109375" style="81" customWidth="1"/>
    <col min="8" max="8" width="9.7109375" style="81" customWidth="1"/>
    <col min="9" max="9" width="12.7109375" style="43" customWidth="1"/>
    <col min="10" max="10" width="13.28515625" style="43" customWidth="1"/>
    <col min="11" max="16384" width="11.42578125" style="43"/>
  </cols>
  <sheetData>
    <row r="1" spans="2:11" ht="12.75" customHeight="1" x14ac:dyDescent="0.2">
      <c r="B1" s="21"/>
      <c r="D1" s="82"/>
      <c r="E1" s="82"/>
      <c r="F1" s="82"/>
      <c r="G1" s="82"/>
    </row>
    <row r="2" spans="2:11" ht="15" x14ac:dyDescent="0.25">
      <c r="B2" s="7" t="s">
        <v>65</v>
      </c>
      <c r="D2" s="82"/>
      <c r="E2" s="82"/>
      <c r="F2" s="82"/>
      <c r="G2" s="82"/>
      <c r="K2" s="9"/>
    </row>
    <row r="3" spans="2:11" ht="15" x14ac:dyDescent="0.25">
      <c r="B3" s="2" t="s">
        <v>90</v>
      </c>
      <c r="D3" s="82"/>
      <c r="E3" s="82"/>
      <c r="F3" s="82"/>
      <c r="G3" s="82"/>
      <c r="J3"/>
      <c r="K3"/>
    </row>
    <row r="4" spans="2:11" ht="24.95" customHeight="1" x14ac:dyDescent="0.25">
      <c r="B4" s="149" t="s">
        <v>3</v>
      </c>
      <c r="C4" s="147" t="s">
        <v>155</v>
      </c>
      <c r="D4" s="147" t="s">
        <v>189</v>
      </c>
      <c r="E4" s="147"/>
      <c r="F4" s="147"/>
      <c r="G4" s="147"/>
      <c r="H4" s="147" t="s">
        <v>56</v>
      </c>
      <c r="I4" s="147" t="s">
        <v>29</v>
      </c>
      <c r="K4" s="9"/>
    </row>
    <row r="5" spans="2:11" ht="39.950000000000003" customHeight="1" x14ac:dyDescent="0.25">
      <c r="B5" s="149"/>
      <c r="C5" s="147"/>
      <c r="D5" s="115" t="s">
        <v>158</v>
      </c>
      <c r="E5" s="115" t="s">
        <v>164</v>
      </c>
      <c r="F5" s="115" t="s">
        <v>165</v>
      </c>
      <c r="G5" s="115" t="s">
        <v>166</v>
      </c>
      <c r="H5" s="147"/>
      <c r="I5" s="147"/>
      <c r="K5" s="9"/>
    </row>
    <row r="6" spans="2:11" ht="20.100000000000001" customHeight="1" x14ac:dyDescent="0.25">
      <c r="B6" s="83" t="s">
        <v>4</v>
      </c>
      <c r="C6" s="84">
        <v>41</v>
      </c>
      <c r="D6" s="84">
        <v>4</v>
      </c>
      <c r="E6" s="84" t="s">
        <v>42</v>
      </c>
      <c r="F6" s="84">
        <v>1</v>
      </c>
      <c r="G6" s="84" t="s">
        <v>42</v>
      </c>
      <c r="H6" s="84">
        <v>2</v>
      </c>
      <c r="I6" s="84">
        <v>48</v>
      </c>
      <c r="J6" s="9"/>
      <c r="K6" s="85"/>
    </row>
    <row r="7" spans="2:11" ht="20.100000000000001" customHeight="1" x14ac:dyDescent="0.25">
      <c r="B7" s="83" t="s">
        <v>5</v>
      </c>
      <c r="C7" s="84">
        <v>148</v>
      </c>
      <c r="D7" s="84">
        <v>37</v>
      </c>
      <c r="E7" s="84">
        <v>1</v>
      </c>
      <c r="F7" s="84" t="s">
        <v>42</v>
      </c>
      <c r="G7" s="84">
        <v>1</v>
      </c>
      <c r="H7" s="84">
        <v>1</v>
      </c>
      <c r="I7" s="84">
        <v>188</v>
      </c>
      <c r="J7" s="9"/>
      <c r="K7" s="85"/>
    </row>
    <row r="8" spans="2:11" ht="20.100000000000001" customHeight="1" x14ac:dyDescent="0.25">
      <c r="B8" s="83" t="s">
        <v>6</v>
      </c>
      <c r="C8" s="84">
        <v>62</v>
      </c>
      <c r="D8" s="84">
        <v>14</v>
      </c>
      <c r="E8" s="84" t="s">
        <v>42</v>
      </c>
      <c r="F8" s="84" t="s">
        <v>42</v>
      </c>
      <c r="G8" s="84" t="s">
        <v>42</v>
      </c>
      <c r="H8" s="84" t="s">
        <v>42</v>
      </c>
      <c r="I8" s="84">
        <v>76</v>
      </c>
      <c r="J8" s="9"/>
      <c r="K8" s="85"/>
    </row>
    <row r="9" spans="2:11" ht="20.100000000000001" customHeight="1" x14ac:dyDescent="0.25">
      <c r="B9" s="83" t="s">
        <v>7</v>
      </c>
      <c r="C9" s="84">
        <v>89</v>
      </c>
      <c r="D9" s="84">
        <v>30</v>
      </c>
      <c r="E9" s="84">
        <v>1</v>
      </c>
      <c r="F9" s="84" t="s">
        <v>42</v>
      </c>
      <c r="G9" s="84" t="s">
        <v>42</v>
      </c>
      <c r="H9" s="84">
        <v>4</v>
      </c>
      <c r="I9" s="84">
        <v>124</v>
      </c>
      <c r="J9" s="9"/>
      <c r="K9" s="85"/>
    </row>
    <row r="10" spans="2:11" ht="20.100000000000001" customHeight="1" x14ac:dyDescent="0.25">
      <c r="B10" s="83" t="s">
        <v>8</v>
      </c>
      <c r="C10" s="84">
        <v>117</v>
      </c>
      <c r="D10" s="84">
        <v>16</v>
      </c>
      <c r="E10" s="84" t="s">
        <v>42</v>
      </c>
      <c r="F10" s="84" t="s">
        <v>42</v>
      </c>
      <c r="G10" s="84" t="s">
        <v>42</v>
      </c>
      <c r="H10" s="84">
        <v>2</v>
      </c>
      <c r="I10" s="84">
        <v>135</v>
      </c>
      <c r="J10" s="9"/>
      <c r="K10" s="85"/>
    </row>
    <row r="11" spans="2:11" ht="20.100000000000001" customHeight="1" x14ac:dyDescent="0.25">
      <c r="B11" s="83" t="s">
        <v>9</v>
      </c>
      <c r="C11" s="84">
        <v>111</v>
      </c>
      <c r="D11" s="84">
        <v>36</v>
      </c>
      <c r="E11" s="84" t="s">
        <v>42</v>
      </c>
      <c r="F11" s="84" t="s">
        <v>42</v>
      </c>
      <c r="G11" s="84" t="s">
        <v>42</v>
      </c>
      <c r="H11" s="84">
        <v>3</v>
      </c>
      <c r="I11" s="84">
        <v>150</v>
      </c>
      <c r="J11" s="9"/>
      <c r="K11" s="85"/>
    </row>
    <row r="12" spans="2:11" ht="20.100000000000001" customHeight="1" x14ac:dyDescent="0.25">
      <c r="B12" s="83" t="s">
        <v>10</v>
      </c>
      <c r="C12" s="84">
        <v>33</v>
      </c>
      <c r="D12" s="84">
        <v>1</v>
      </c>
      <c r="E12" s="84">
        <v>1</v>
      </c>
      <c r="F12" s="84">
        <v>1</v>
      </c>
      <c r="G12" s="84" t="s">
        <v>42</v>
      </c>
      <c r="H12" s="84">
        <v>2</v>
      </c>
      <c r="I12" s="84">
        <v>38</v>
      </c>
      <c r="J12" s="9"/>
      <c r="K12" s="85"/>
    </row>
    <row r="13" spans="2:11" ht="20.100000000000001" customHeight="1" x14ac:dyDescent="0.25">
      <c r="B13" s="83" t="s">
        <v>11</v>
      </c>
      <c r="C13" s="84">
        <v>271</v>
      </c>
      <c r="D13" s="84">
        <v>26</v>
      </c>
      <c r="E13" s="84" t="s">
        <v>42</v>
      </c>
      <c r="F13" s="84" t="s">
        <v>42</v>
      </c>
      <c r="G13" s="84" t="s">
        <v>42</v>
      </c>
      <c r="H13" s="84">
        <v>10</v>
      </c>
      <c r="I13" s="84">
        <v>307</v>
      </c>
      <c r="J13" s="9"/>
      <c r="K13" s="85"/>
    </row>
    <row r="14" spans="2:11" ht="20.100000000000001" customHeight="1" x14ac:dyDescent="0.25">
      <c r="B14" s="83" t="s">
        <v>12</v>
      </c>
      <c r="C14" s="84">
        <v>43</v>
      </c>
      <c r="D14" s="84">
        <v>17</v>
      </c>
      <c r="E14" s="84">
        <v>1</v>
      </c>
      <c r="F14" s="84" t="s">
        <v>42</v>
      </c>
      <c r="G14" s="84" t="s">
        <v>42</v>
      </c>
      <c r="H14" s="84">
        <v>3</v>
      </c>
      <c r="I14" s="84">
        <v>64</v>
      </c>
      <c r="J14" s="9"/>
      <c r="K14" s="85"/>
    </row>
    <row r="15" spans="2:11" ht="20.100000000000001" customHeight="1" x14ac:dyDescent="0.25">
      <c r="B15" s="83" t="s">
        <v>13</v>
      </c>
      <c r="C15" s="84">
        <v>137</v>
      </c>
      <c r="D15" s="84">
        <v>15</v>
      </c>
      <c r="E15" s="84" t="s">
        <v>42</v>
      </c>
      <c r="F15" s="84" t="s">
        <v>42</v>
      </c>
      <c r="G15" s="84" t="s">
        <v>42</v>
      </c>
      <c r="H15" s="84">
        <v>3</v>
      </c>
      <c r="I15" s="84">
        <v>155</v>
      </c>
      <c r="J15" s="9"/>
      <c r="K15" s="85"/>
    </row>
    <row r="16" spans="2:11" ht="20.100000000000001" customHeight="1" x14ac:dyDescent="0.25">
      <c r="B16" s="83" t="s">
        <v>14</v>
      </c>
      <c r="C16" s="84">
        <v>88</v>
      </c>
      <c r="D16" s="84">
        <v>11</v>
      </c>
      <c r="E16" s="84" t="s">
        <v>42</v>
      </c>
      <c r="F16" s="84" t="s">
        <v>42</v>
      </c>
      <c r="G16" s="84" t="s">
        <v>42</v>
      </c>
      <c r="H16" s="84">
        <v>1</v>
      </c>
      <c r="I16" s="84">
        <v>100</v>
      </c>
      <c r="J16" s="9"/>
      <c r="K16" s="85"/>
    </row>
    <row r="17" spans="2:11" ht="20.100000000000001" customHeight="1" x14ac:dyDescent="0.25">
      <c r="B17" s="83" t="s">
        <v>15</v>
      </c>
      <c r="C17" s="84">
        <v>162</v>
      </c>
      <c r="D17" s="84">
        <v>36</v>
      </c>
      <c r="E17" s="84" t="s">
        <v>42</v>
      </c>
      <c r="F17" s="84" t="s">
        <v>42</v>
      </c>
      <c r="G17" s="84" t="s">
        <v>42</v>
      </c>
      <c r="H17" s="84">
        <v>7</v>
      </c>
      <c r="I17" s="84">
        <v>205</v>
      </c>
      <c r="J17" s="9"/>
      <c r="K17" s="85"/>
    </row>
    <row r="18" spans="2:11" ht="20.100000000000001" customHeight="1" x14ac:dyDescent="0.25">
      <c r="B18" s="83" t="s">
        <v>16</v>
      </c>
      <c r="C18" s="84">
        <v>173</v>
      </c>
      <c r="D18" s="84">
        <v>24</v>
      </c>
      <c r="E18" s="84" t="s">
        <v>42</v>
      </c>
      <c r="F18" s="84" t="s">
        <v>42</v>
      </c>
      <c r="G18" s="84" t="s">
        <v>42</v>
      </c>
      <c r="H18" s="84">
        <v>3</v>
      </c>
      <c r="I18" s="84">
        <v>200</v>
      </c>
      <c r="J18" s="9"/>
      <c r="K18" s="85"/>
    </row>
    <row r="19" spans="2:11" ht="20.100000000000001" customHeight="1" x14ac:dyDescent="0.25">
      <c r="B19" s="83" t="s">
        <v>17</v>
      </c>
      <c r="C19" s="84">
        <v>108</v>
      </c>
      <c r="D19" s="84">
        <v>9</v>
      </c>
      <c r="E19" s="84">
        <v>1</v>
      </c>
      <c r="F19" s="84" t="s">
        <v>42</v>
      </c>
      <c r="G19" s="84" t="s">
        <v>42</v>
      </c>
      <c r="H19" s="84">
        <v>6</v>
      </c>
      <c r="I19" s="84">
        <v>124</v>
      </c>
      <c r="J19" s="9"/>
      <c r="K19" s="85"/>
    </row>
    <row r="20" spans="2:11" ht="20.100000000000001" customHeight="1" x14ac:dyDescent="0.25">
      <c r="B20" s="83" t="s">
        <v>18</v>
      </c>
      <c r="C20" s="84">
        <v>389</v>
      </c>
      <c r="D20" s="84">
        <v>119</v>
      </c>
      <c r="E20" s="84">
        <v>2</v>
      </c>
      <c r="F20" s="84" t="s">
        <v>42</v>
      </c>
      <c r="G20" s="84" t="s">
        <v>42</v>
      </c>
      <c r="H20" s="84">
        <v>10</v>
      </c>
      <c r="I20" s="84">
        <v>520</v>
      </c>
      <c r="J20" s="9"/>
      <c r="K20" s="85"/>
    </row>
    <row r="21" spans="2:11" ht="20.100000000000001" customHeight="1" x14ac:dyDescent="0.25">
      <c r="B21" s="83" t="s">
        <v>60</v>
      </c>
      <c r="C21" s="84">
        <v>83</v>
      </c>
      <c r="D21" s="84">
        <v>20</v>
      </c>
      <c r="E21" s="84">
        <v>1</v>
      </c>
      <c r="F21" s="84" t="s">
        <v>42</v>
      </c>
      <c r="G21" s="84" t="s">
        <v>42</v>
      </c>
      <c r="H21" s="84">
        <v>6</v>
      </c>
      <c r="I21" s="84">
        <v>110</v>
      </c>
      <c r="J21" s="9"/>
      <c r="K21" s="85"/>
    </row>
    <row r="22" spans="2:11" ht="20.100000000000001" customHeight="1" x14ac:dyDescent="0.25">
      <c r="B22" s="83" t="s">
        <v>19</v>
      </c>
      <c r="C22" s="84">
        <v>106</v>
      </c>
      <c r="D22" s="84">
        <v>29</v>
      </c>
      <c r="E22" s="84" t="s">
        <v>42</v>
      </c>
      <c r="F22" s="84" t="s">
        <v>42</v>
      </c>
      <c r="G22" s="84" t="s">
        <v>42</v>
      </c>
      <c r="H22" s="84" t="s">
        <v>42</v>
      </c>
      <c r="I22" s="84">
        <v>135</v>
      </c>
      <c r="J22" s="9"/>
      <c r="K22" s="85"/>
    </row>
    <row r="23" spans="2:11" ht="20.100000000000001" customHeight="1" x14ac:dyDescent="0.2">
      <c r="B23" s="83" t="s">
        <v>20</v>
      </c>
      <c r="C23" s="84">
        <v>42</v>
      </c>
      <c r="D23" s="84">
        <v>1</v>
      </c>
      <c r="E23" s="84" t="s">
        <v>42</v>
      </c>
      <c r="F23" s="84" t="s">
        <v>42</v>
      </c>
      <c r="G23" s="84" t="s">
        <v>42</v>
      </c>
      <c r="H23" s="84">
        <v>1</v>
      </c>
      <c r="I23" s="84">
        <v>44</v>
      </c>
      <c r="K23" s="85"/>
    </row>
    <row r="24" spans="2:11" ht="20.100000000000001" customHeight="1" x14ac:dyDescent="0.2">
      <c r="B24" s="83" t="s">
        <v>21</v>
      </c>
      <c r="C24" s="84">
        <v>32</v>
      </c>
      <c r="D24" s="84">
        <v>4</v>
      </c>
      <c r="E24" s="84" t="s">
        <v>42</v>
      </c>
      <c r="F24" s="84" t="s">
        <v>42</v>
      </c>
      <c r="G24" s="84" t="s">
        <v>42</v>
      </c>
      <c r="H24" s="84">
        <v>1</v>
      </c>
      <c r="I24" s="84">
        <v>37</v>
      </c>
      <c r="K24" s="85"/>
    </row>
    <row r="25" spans="2:11" ht="20.100000000000001" customHeight="1" x14ac:dyDescent="0.2">
      <c r="B25" s="83" t="s">
        <v>22</v>
      </c>
      <c r="C25" s="84">
        <v>36</v>
      </c>
      <c r="D25" s="84">
        <v>14</v>
      </c>
      <c r="E25" s="84" t="s">
        <v>42</v>
      </c>
      <c r="F25" s="84" t="s">
        <v>42</v>
      </c>
      <c r="G25" s="84" t="s">
        <v>42</v>
      </c>
      <c r="H25" s="84" t="s">
        <v>42</v>
      </c>
      <c r="I25" s="84">
        <v>50</v>
      </c>
      <c r="K25" s="85"/>
    </row>
    <row r="26" spans="2:11" ht="20.100000000000001" customHeight="1" x14ac:dyDescent="0.2">
      <c r="B26" s="83" t="s">
        <v>23</v>
      </c>
      <c r="C26" s="84">
        <v>120</v>
      </c>
      <c r="D26" s="84">
        <v>25</v>
      </c>
      <c r="E26" s="84" t="s">
        <v>42</v>
      </c>
      <c r="F26" s="84" t="s">
        <v>42</v>
      </c>
      <c r="G26" s="84" t="s">
        <v>42</v>
      </c>
      <c r="H26" s="84">
        <v>1</v>
      </c>
      <c r="I26" s="84">
        <v>146</v>
      </c>
      <c r="K26" s="85"/>
    </row>
    <row r="27" spans="2:11" ht="20.100000000000001" customHeight="1" x14ac:dyDescent="0.2">
      <c r="B27" s="83" t="s">
        <v>24</v>
      </c>
      <c r="C27" s="84">
        <v>163</v>
      </c>
      <c r="D27" s="84">
        <v>53</v>
      </c>
      <c r="E27" s="84" t="s">
        <v>42</v>
      </c>
      <c r="F27" s="84">
        <v>1</v>
      </c>
      <c r="G27" s="84" t="s">
        <v>42</v>
      </c>
      <c r="H27" s="84">
        <v>10</v>
      </c>
      <c r="I27" s="84">
        <v>227</v>
      </c>
      <c r="K27" s="85"/>
    </row>
    <row r="28" spans="2:11" ht="20.100000000000001" customHeight="1" x14ac:dyDescent="0.2">
      <c r="B28" s="83" t="s">
        <v>25</v>
      </c>
      <c r="C28" s="84">
        <v>125</v>
      </c>
      <c r="D28" s="84">
        <v>7</v>
      </c>
      <c r="E28" s="84">
        <v>1</v>
      </c>
      <c r="F28" s="84" t="s">
        <v>42</v>
      </c>
      <c r="G28" s="84" t="s">
        <v>42</v>
      </c>
      <c r="H28" s="84">
        <v>2</v>
      </c>
      <c r="I28" s="84">
        <v>135</v>
      </c>
      <c r="K28" s="85"/>
    </row>
    <row r="29" spans="2:11" ht="20.100000000000001" customHeight="1" x14ac:dyDescent="0.2">
      <c r="B29" s="83" t="s">
        <v>26</v>
      </c>
      <c r="C29" s="84">
        <v>22</v>
      </c>
      <c r="D29" s="84">
        <v>3</v>
      </c>
      <c r="E29" s="84" t="s">
        <v>42</v>
      </c>
      <c r="F29" s="84" t="s">
        <v>42</v>
      </c>
      <c r="G29" s="84" t="s">
        <v>42</v>
      </c>
      <c r="H29" s="84" t="s">
        <v>42</v>
      </c>
      <c r="I29" s="84">
        <v>25</v>
      </c>
      <c r="K29" s="85"/>
    </row>
    <row r="30" spans="2:11" ht="20.100000000000001" customHeight="1" x14ac:dyDescent="0.2">
      <c r="B30" s="83" t="s">
        <v>27</v>
      </c>
      <c r="C30" s="84">
        <v>19</v>
      </c>
      <c r="D30" s="84">
        <v>2</v>
      </c>
      <c r="E30" s="84" t="s">
        <v>42</v>
      </c>
      <c r="F30" s="84" t="s">
        <v>42</v>
      </c>
      <c r="G30" s="84" t="s">
        <v>42</v>
      </c>
      <c r="H30" s="84" t="s">
        <v>42</v>
      </c>
      <c r="I30" s="84">
        <v>21</v>
      </c>
      <c r="K30" s="85"/>
    </row>
    <row r="31" spans="2:11" ht="20.100000000000001" customHeight="1" x14ac:dyDescent="0.2">
      <c r="B31" s="83" t="s">
        <v>28</v>
      </c>
      <c r="C31" s="84">
        <v>57</v>
      </c>
      <c r="D31" s="84">
        <v>9</v>
      </c>
      <c r="E31" s="84" t="s">
        <v>42</v>
      </c>
      <c r="F31" s="84" t="s">
        <v>42</v>
      </c>
      <c r="G31" s="84" t="s">
        <v>42</v>
      </c>
      <c r="H31" s="84">
        <v>3</v>
      </c>
      <c r="I31" s="84">
        <v>69</v>
      </c>
      <c r="K31" s="85"/>
    </row>
    <row r="32" spans="2:11" ht="20.100000000000001" customHeight="1" x14ac:dyDescent="0.2">
      <c r="B32" s="86" t="s">
        <v>29</v>
      </c>
      <c r="C32" s="18">
        <f>SUM(C6:C31)</f>
        <v>2777</v>
      </c>
      <c r="D32" s="18">
        <f t="shared" ref="D32:I32" si="0">SUM(D6:D31)</f>
        <v>562</v>
      </c>
      <c r="E32" s="18">
        <f t="shared" si="0"/>
        <v>9</v>
      </c>
      <c r="F32" s="18">
        <f t="shared" si="0"/>
        <v>3</v>
      </c>
      <c r="G32" s="18">
        <f t="shared" si="0"/>
        <v>1</v>
      </c>
      <c r="H32" s="18">
        <f t="shared" si="0"/>
        <v>81</v>
      </c>
      <c r="I32" s="18">
        <f t="shared" si="0"/>
        <v>3433</v>
      </c>
      <c r="K32" s="85"/>
    </row>
    <row r="33" spans="2:20" ht="27" customHeight="1" x14ac:dyDescent="0.2">
      <c r="B33" s="148" t="s">
        <v>110</v>
      </c>
      <c r="C33" s="148"/>
      <c r="D33" s="148"/>
      <c r="E33" s="148"/>
      <c r="F33" s="148"/>
      <c r="G33" s="148"/>
      <c r="H33" s="148"/>
      <c r="I33" s="148"/>
      <c r="K33" s="85"/>
    </row>
    <row r="34" spans="2:20" ht="24" customHeight="1" x14ac:dyDescent="0.2">
      <c r="B34" s="146" t="s">
        <v>57</v>
      </c>
      <c r="C34" s="146"/>
      <c r="D34" s="146"/>
      <c r="E34" s="146"/>
      <c r="F34" s="146"/>
      <c r="G34" s="146"/>
      <c r="H34" s="146"/>
      <c r="I34" s="146"/>
      <c r="K34" s="85"/>
    </row>
    <row r="35" spans="2:20" ht="35.1" customHeight="1" x14ac:dyDescent="0.2">
      <c r="B35" s="146" t="s">
        <v>167</v>
      </c>
      <c r="C35" s="146"/>
      <c r="D35" s="146"/>
      <c r="E35" s="146"/>
      <c r="F35" s="146"/>
      <c r="G35" s="146"/>
      <c r="H35" s="146"/>
      <c r="I35" s="146"/>
      <c r="K35" s="85"/>
    </row>
    <row r="36" spans="2:20" ht="15" x14ac:dyDescent="0.25">
      <c r="B36" s="146" t="s">
        <v>58</v>
      </c>
      <c r="C36" s="146"/>
      <c r="D36" s="146"/>
      <c r="E36" s="146"/>
      <c r="F36" s="146"/>
      <c r="G36" s="146"/>
      <c r="H36" s="146"/>
      <c r="I36" s="146"/>
      <c r="K36" s="9"/>
    </row>
    <row r="37" spans="2:20" ht="24" customHeight="1" x14ac:dyDescent="0.25">
      <c r="B37" s="146" t="s">
        <v>59</v>
      </c>
      <c r="C37" s="146"/>
      <c r="D37" s="146"/>
      <c r="E37" s="146"/>
      <c r="F37" s="146"/>
      <c r="G37" s="146"/>
      <c r="H37" s="146"/>
      <c r="I37" s="146"/>
      <c r="K37" s="9"/>
    </row>
    <row r="38" spans="2:20" ht="12" customHeight="1" x14ac:dyDescent="0.2">
      <c r="B38" s="23" t="s">
        <v>88</v>
      </c>
      <c r="C38" s="87"/>
      <c r="D38" s="87"/>
      <c r="E38" s="87"/>
      <c r="F38" s="87"/>
      <c r="G38" s="87"/>
      <c r="H38" s="87"/>
      <c r="I38" s="87"/>
    </row>
    <row r="41" spans="2:20" ht="15" x14ac:dyDescent="0.25"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</row>
    <row r="42" spans="2:20" ht="15" x14ac:dyDescent="0.25"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</row>
    <row r="43" spans="2:20" ht="15" x14ac:dyDescent="0.25"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</row>
    <row r="44" spans="2:20" ht="15" x14ac:dyDescent="0.25"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</row>
    <row r="45" spans="2:20" ht="15" x14ac:dyDescent="0.25"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</row>
    <row r="46" spans="2:20" ht="15" x14ac:dyDescent="0.25"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</row>
    <row r="47" spans="2:20" ht="15" x14ac:dyDescent="0.25"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</row>
    <row r="48" spans="2:20" ht="15" x14ac:dyDescent="0.25"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</row>
    <row r="49" spans="2:20" ht="15" x14ac:dyDescent="0.25"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</row>
    <row r="50" spans="2:20" ht="15" x14ac:dyDescent="0.25"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</row>
    <row r="51" spans="2:20" ht="15" x14ac:dyDescent="0.25"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</row>
    <row r="52" spans="2:20" ht="15" x14ac:dyDescent="0.25"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</row>
    <row r="53" spans="2:20" ht="15" x14ac:dyDescent="0.25"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</row>
    <row r="54" spans="2:20" ht="15" x14ac:dyDescent="0.25"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</row>
    <row r="55" spans="2:20" ht="15" x14ac:dyDescent="0.25"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</row>
    <row r="56" spans="2:20" ht="15" x14ac:dyDescent="0.25"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</row>
    <row r="57" spans="2:20" ht="15" x14ac:dyDescent="0.25"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</row>
    <row r="58" spans="2:20" ht="15" x14ac:dyDescent="0.25"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</row>
    <row r="59" spans="2:20" ht="15" x14ac:dyDescent="0.25"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</row>
    <row r="60" spans="2:20" ht="15" x14ac:dyDescent="0.25"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</row>
    <row r="61" spans="2:20" ht="15" x14ac:dyDescent="0.25"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</row>
    <row r="62" spans="2:20" ht="15" x14ac:dyDescent="0.25"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</row>
    <row r="63" spans="2:20" ht="15" x14ac:dyDescent="0.25"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</row>
    <row r="64" spans="2:20" ht="15" x14ac:dyDescent="0.25"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</row>
    <row r="65" spans="2:20" ht="15" x14ac:dyDescent="0.25"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</row>
    <row r="66" spans="2:20" ht="15" x14ac:dyDescent="0.25"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</row>
    <row r="67" spans="2:20" ht="15" x14ac:dyDescent="0.25"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</row>
    <row r="68" spans="2:20" ht="15" x14ac:dyDescent="0.25"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</row>
    <row r="69" spans="2:20" ht="15" x14ac:dyDescent="0.25"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</row>
    <row r="70" spans="2:20" ht="15" x14ac:dyDescent="0.25"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</row>
    <row r="71" spans="2:20" ht="15" x14ac:dyDescent="0.25"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</row>
    <row r="72" spans="2:20" ht="15" x14ac:dyDescent="0.25"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</row>
    <row r="73" spans="2:20" ht="15" x14ac:dyDescent="0.25"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</row>
    <row r="74" spans="2:20" ht="15" x14ac:dyDescent="0.25"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</row>
    <row r="75" spans="2:20" ht="15" x14ac:dyDescent="0.25"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</row>
  </sheetData>
  <sheetProtection algorithmName="SHA-512" hashValue="0NF/U62kF4F48dotRGhQR6zkL1zowBJ+bSH+lS21oWa996iNpf4upt7+OGKOEd8VW/uQrHDEOQKL3GfRDMUAgg==" saltValue="7UhP5bTop2fJoMRQKYKebA==" spinCount="100000" sheet="1" objects="1" scenarios="1"/>
  <mergeCells count="10">
    <mergeCell ref="B37:I37"/>
    <mergeCell ref="B4:B5"/>
    <mergeCell ref="C4:C5"/>
    <mergeCell ref="D4:G4"/>
    <mergeCell ref="H4:H5"/>
    <mergeCell ref="I4:I5"/>
    <mergeCell ref="B33:I33"/>
    <mergeCell ref="B34:I34"/>
    <mergeCell ref="B35:I35"/>
    <mergeCell ref="B36:I36"/>
  </mergeCells>
  <printOptions horizontalCentered="1"/>
  <pageMargins left="0.23622047244094491" right="0.23622047244094491" top="0" bottom="0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B68"/>
  <sheetViews>
    <sheetView showGridLines="0" zoomScaleNormal="100" workbookViewId="0">
      <selection activeCell="B4" sqref="B4"/>
    </sheetView>
  </sheetViews>
  <sheetFormatPr baseColWidth="10" defaultColWidth="11.42578125" defaultRowHeight="15" x14ac:dyDescent="0.25"/>
  <cols>
    <col min="1" max="1" width="7.7109375" style="8" customWidth="1"/>
    <col min="2" max="2" width="46.7109375" style="8" customWidth="1"/>
    <col min="3" max="7" width="10.7109375" style="8" customWidth="1"/>
    <col min="8" max="8" width="10" style="8" customWidth="1"/>
    <col min="9" max="9" width="11.42578125" style="8"/>
    <col min="10" max="10" width="5.7109375" style="8" customWidth="1"/>
    <col min="11" max="14" width="5.7109375" style="8" bestFit="1" customWidth="1"/>
    <col min="15" max="15" width="5.7109375" style="8" customWidth="1"/>
    <col min="16" max="19" width="5.7109375" style="43" customWidth="1"/>
    <col min="20" max="20" width="7.85546875" style="43" bestFit="1" customWidth="1"/>
    <col min="21" max="21" width="8.28515625" style="8" bestFit="1" customWidth="1"/>
    <col min="22" max="22" width="8.85546875" style="8" customWidth="1"/>
    <col min="23" max="16384" width="11.42578125" style="8"/>
  </cols>
  <sheetData>
    <row r="2" spans="1:26" ht="15.75" customHeight="1" x14ac:dyDescent="0.25">
      <c r="B2" s="89" t="s">
        <v>67</v>
      </c>
      <c r="I2"/>
      <c r="J2"/>
      <c r="K2"/>
      <c r="L2"/>
      <c r="M2"/>
      <c r="N2"/>
      <c r="O2"/>
      <c r="P2"/>
      <c r="Q2"/>
      <c r="R2"/>
      <c r="S2"/>
      <c r="T2"/>
      <c r="U2"/>
    </row>
    <row r="3" spans="1:26" ht="17.25" customHeight="1" x14ac:dyDescent="0.25">
      <c r="B3" s="90" t="s">
        <v>154</v>
      </c>
      <c r="I3"/>
      <c r="J3"/>
      <c r="K3"/>
      <c r="L3"/>
      <c r="M3"/>
      <c r="N3"/>
      <c r="O3"/>
      <c r="P3"/>
      <c r="Q3"/>
      <c r="R3"/>
      <c r="S3"/>
      <c r="T3"/>
      <c r="U3"/>
      <c r="V3" s="9"/>
      <c r="W3" s="9"/>
      <c r="X3" s="9"/>
      <c r="Y3" s="9"/>
    </row>
    <row r="4" spans="1:26" ht="24.95" customHeight="1" x14ac:dyDescent="0.25">
      <c r="A4" s="113"/>
      <c r="B4" s="116" t="s">
        <v>34</v>
      </c>
      <c r="C4" s="117" t="s">
        <v>43</v>
      </c>
      <c r="D4" s="118" t="s">
        <v>44</v>
      </c>
      <c r="E4" s="119" t="s">
        <v>45</v>
      </c>
      <c r="F4" s="120" t="s">
        <v>46</v>
      </c>
      <c r="G4" s="121" t="s">
        <v>33</v>
      </c>
      <c r="I4"/>
      <c r="J4"/>
      <c r="K4"/>
      <c r="L4"/>
      <c r="M4"/>
      <c r="N4"/>
      <c r="O4"/>
      <c r="P4"/>
      <c r="Q4"/>
      <c r="R4"/>
      <c r="S4"/>
      <c r="T4"/>
      <c r="U4"/>
      <c r="V4" s="9"/>
      <c r="W4" s="9"/>
      <c r="X4" s="9"/>
      <c r="Y4" s="9"/>
    </row>
    <row r="5" spans="1:26" ht="24.95" customHeight="1" x14ac:dyDescent="0.25">
      <c r="B5" s="112" t="s">
        <v>129</v>
      </c>
      <c r="C5" s="111">
        <v>4305</v>
      </c>
      <c r="D5" s="111">
        <v>2597</v>
      </c>
      <c r="E5" s="111">
        <v>1152</v>
      </c>
      <c r="F5" s="111">
        <v>4062</v>
      </c>
      <c r="G5" s="111">
        <f>SUM(C5:F5)</f>
        <v>12116</v>
      </c>
      <c r="J5" s="133" t="s">
        <v>118</v>
      </c>
      <c r="K5" s="134">
        <f>C5/$G5</f>
        <v>0.35531528557279629</v>
      </c>
      <c r="L5" s="134">
        <f t="shared" ref="L5:N5" si="0">D5/$G5</f>
        <v>0.21434466820732914</v>
      </c>
      <c r="M5" s="134">
        <f t="shared" si="0"/>
        <v>9.5080884780455593E-2</v>
      </c>
      <c r="N5" s="134">
        <f t="shared" si="0"/>
        <v>0.33525916143941897</v>
      </c>
      <c r="O5" s="135">
        <f>SUM(K5:N5)</f>
        <v>1</v>
      </c>
      <c r="P5" s="51"/>
      <c r="Q5" s="51"/>
      <c r="R5" s="51"/>
      <c r="S5" s="9"/>
      <c r="T5" s="9"/>
      <c r="U5" s="9"/>
      <c r="V5" s="9"/>
      <c r="W5" s="9"/>
      <c r="X5" s="9"/>
      <c r="Y5" s="9"/>
      <c r="Z5" s="9"/>
    </row>
    <row r="6" spans="1:26" ht="24.95" customHeight="1" x14ac:dyDescent="0.25">
      <c r="B6" s="48" t="s">
        <v>130</v>
      </c>
      <c r="C6" s="38">
        <v>3577</v>
      </c>
      <c r="D6" s="38">
        <v>1094</v>
      </c>
      <c r="E6" s="38">
        <v>1095</v>
      </c>
      <c r="F6" s="38">
        <v>2166</v>
      </c>
      <c r="G6" s="38">
        <f t="shared" ref="G6:G15" si="1">SUM(C6:F6)</f>
        <v>7932</v>
      </c>
      <c r="J6" s="133" t="s">
        <v>119</v>
      </c>
      <c r="K6" s="134">
        <f t="shared" ref="K6:K15" si="2">C6/$G6</f>
        <v>0.45095814422592034</v>
      </c>
      <c r="L6" s="134">
        <f t="shared" ref="L6:L15" si="3">D6/$G6</f>
        <v>0.13792233988905697</v>
      </c>
      <c r="M6" s="134">
        <f t="shared" ref="M6:M15" si="4">E6/$G6</f>
        <v>0.1380484114977307</v>
      </c>
      <c r="N6" s="134">
        <f t="shared" ref="N6:N15" si="5">F6/$G6</f>
        <v>0.27307110438729199</v>
      </c>
      <c r="O6" s="135">
        <f t="shared" ref="O6:O15" si="6">SUM(K6:N6)</f>
        <v>1</v>
      </c>
      <c r="P6" s="51"/>
      <c r="Q6" s="51"/>
      <c r="R6" s="51"/>
      <c r="S6" s="9"/>
      <c r="T6" s="9"/>
      <c r="U6" s="9"/>
      <c r="V6" s="9"/>
      <c r="W6"/>
      <c r="X6" s="9"/>
      <c r="Y6" s="9"/>
      <c r="Z6" s="9"/>
    </row>
    <row r="7" spans="1:26" ht="24.95" customHeight="1" x14ac:dyDescent="0.25">
      <c r="B7" s="48" t="s">
        <v>131</v>
      </c>
      <c r="C7" s="38">
        <v>1710</v>
      </c>
      <c r="D7" s="38">
        <v>4242</v>
      </c>
      <c r="E7" s="38">
        <v>391</v>
      </c>
      <c r="F7" s="38">
        <v>5773</v>
      </c>
      <c r="G7" s="38">
        <f t="shared" si="1"/>
        <v>12116</v>
      </c>
      <c r="J7" s="133" t="s">
        <v>120</v>
      </c>
      <c r="K7" s="134">
        <f t="shared" si="2"/>
        <v>0.14113568834598877</v>
      </c>
      <c r="L7" s="134">
        <f t="shared" si="3"/>
        <v>0.35011554968636516</v>
      </c>
      <c r="M7" s="134">
        <f t="shared" si="4"/>
        <v>3.2271376691977549E-2</v>
      </c>
      <c r="N7" s="134">
        <f t="shared" si="5"/>
        <v>0.47647738527566852</v>
      </c>
      <c r="O7" s="135">
        <f t="shared" si="6"/>
        <v>1</v>
      </c>
      <c r="P7" s="51"/>
      <c r="Q7" s="51"/>
      <c r="R7" s="51"/>
      <c r="S7" s="9"/>
      <c r="T7" s="9"/>
      <c r="U7" s="9"/>
      <c r="V7" s="9"/>
      <c r="W7"/>
      <c r="X7" s="9"/>
      <c r="Y7" s="9"/>
      <c r="Z7" s="9"/>
    </row>
    <row r="8" spans="1:26" ht="24.95" customHeight="1" x14ac:dyDescent="0.25">
      <c r="B8" s="48" t="s">
        <v>132</v>
      </c>
      <c r="C8" s="38">
        <v>1188</v>
      </c>
      <c r="D8" s="38">
        <v>3369</v>
      </c>
      <c r="E8" s="38">
        <v>1072</v>
      </c>
      <c r="F8" s="38">
        <v>6487</v>
      </c>
      <c r="G8" s="38">
        <f t="shared" si="1"/>
        <v>12116</v>
      </c>
      <c r="J8" s="133" t="s">
        <v>121</v>
      </c>
      <c r="K8" s="134">
        <f t="shared" si="2"/>
        <v>9.8052162429844839E-2</v>
      </c>
      <c r="L8" s="134">
        <f t="shared" si="3"/>
        <v>0.27806206668867611</v>
      </c>
      <c r="M8" s="134">
        <f t="shared" si="4"/>
        <v>8.8478045559590629E-2</v>
      </c>
      <c r="N8" s="134">
        <f t="shared" si="5"/>
        <v>0.53540772532188841</v>
      </c>
      <c r="O8" s="135">
        <f t="shared" si="6"/>
        <v>1</v>
      </c>
      <c r="P8" s="51"/>
      <c r="Q8" s="51"/>
      <c r="R8" s="51"/>
      <c r="S8" s="9"/>
      <c r="T8" s="9"/>
      <c r="U8" s="9"/>
      <c r="V8" s="9"/>
      <c r="W8"/>
      <c r="X8" s="9"/>
      <c r="Y8" s="9"/>
      <c r="Z8" s="9"/>
    </row>
    <row r="9" spans="1:26" ht="24.95" customHeight="1" x14ac:dyDescent="0.25">
      <c r="B9" s="48" t="s">
        <v>133</v>
      </c>
      <c r="C9" s="38">
        <v>724</v>
      </c>
      <c r="D9" s="38">
        <v>2070</v>
      </c>
      <c r="E9" s="38">
        <v>1880</v>
      </c>
      <c r="F9" s="38">
        <v>7442</v>
      </c>
      <c r="G9" s="38">
        <f t="shared" si="1"/>
        <v>12116</v>
      </c>
      <c r="J9" s="133" t="s">
        <v>122</v>
      </c>
      <c r="K9" s="134">
        <f t="shared" si="2"/>
        <v>5.9755694948827993E-2</v>
      </c>
      <c r="L9" s="134">
        <f t="shared" si="3"/>
        <v>0.17084846483988114</v>
      </c>
      <c r="M9" s="134">
        <f t="shared" si="4"/>
        <v>0.15516672169032683</v>
      </c>
      <c r="N9" s="134">
        <f t="shared" si="5"/>
        <v>0.61422911852096407</v>
      </c>
      <c r="O9" s="135">
        <f t="shared" si="6"/>
        <v>1</v>
      </c>
      <c r="P9" s="51"/>
      <c r="Q9" s="51"/>
      <c r="R9" s="51"/>
      <c r="S9" s="9"/>
      <c r="T9" s="9"/>
      <c r="U9" s="9"/>
      <c r="V9" s="9"/>
      <c r="W9" s="9"/>
      <c r="X9" s="9"/>
      <c r="Y9" s="9"/>
      <c r="Z9" s="9"/>
    </row>
    <row r="10" spans="1:26" ht="24.95" customHeight="1" x14ac:dyDescent="0.25">
      <c r="B10" s="48" t="s">
        <v>134</v>
      </c>
      <c r="C10" s="38">
        <v>953</v>
      </c>
      <c r="D10" s="38">
        <v>3564</v>
      </c>
      <c r="E10" s="38">
        <v>1881</v>
      </c>
      <c r="F10" s="38">
        <v>5718</v>
      </c>
      <c r="G10" s="38">
        <f t="shared" si="1"/>
        <v>12116</v>
      </c>
      <c r="J10" s="133" t="s">
        <v>123</v>
      </c>
      <c r="K10" s="134">
        <f t="shared" si="2"/>
        <v>7.8656322218553981E-2</v>
      </c>
      <c r="L10" s="134">
        <f t="shared" si="3"/>
        <v>0.29415648728953447</v>
      </c>
      <c r="M10" s="134">
        <f t="shared" si="4"/>
        <v>0.15524925718058766</v>
      </c>
      <c r="N10" s="134">
        <f t="shared" si="5"/>
        <v>0.47193793331132389</v>
      </c>
      <c r="O10" s="135">
        <f t="shared" si="6"/>
        <v>1</v>
      </c>
      <c r="P10" s="51"/>
      <c r="Q10" s="51"/>
      <c r="R10" s="51"/>
      <c r="S10" s="9"/>
      <c r="T10" s="9"/>
      <c r="U10" s="9"/>
      <c r="V10" s="9"/>
      <c r="W10" s="9"/>
      <c r="X10" s="9"/>
      <c r="Y10" s="9"/>
      <c r="Z10" s="9"/>
    </row>
    <row r="11" spans="1:26" ht="24.95" customHeight="1" x14ac:dyDescent="0.25">
      <c r="B11" s="48" t="s">
        <v>135</v>
      </c>
      <c r="C11" s="38">
        <v>1310</v>
      </c>
      <c r="D11" s="38">
        <v>1474</v>
      </c>
      <c r="E11" s="38">
        <v>703</v>
      </c>
      <c r="F11" s="38">
        <v>8629</v>
      </c>
      <c r="G11" s="38">
        <f t="shared" si="1"/>
        <v>12116</v>
      </c>
      <c r="J11" s="133" t="s">
        <v>124</v>
      </c>
      <c r="K11" s="134">
        <f t="shared" si="2"/>
        <v>0.10812149224166391</v>
      </c>
      <c r="L11" s="134">
        <f t="shared" si="3"/>
        <v>0.1216573126444371</v>
      </c>
      <c r="M11" s="134">
        <f t="shared" si="4"/>
        <v>5.802244965335094E-2</v>
      </c>
      <c r="N11" s="134">
        <f t="shared" si="5"/>
        <v>0.71219874546054807</v>
      </c>
      <c r="O11" s="135">
        <f t="shared" si="6"/>
        <v>1</v>
      </c>
      <c r="P11" s="51"/>
      <c r="Q11" s="51"/>
      <c r="R11" s="51"/>
      <c r="S11" s="9"/>
      <c r="T11" s="9"/>
      <c r="U11" s="9"/>
      <c r="V11" s="9"/>
      <c r="W11" s="9"/>
      <c r="X11" s="9"/>
      <c r="Y11" s="9"/>
      <c r="Z11" s="9"/>
    </row>
    <row r="12" spans="1:26" ht="24.95" customHeight="1" x14ac:dyDescent="0.25">
      <c r="B12" s="48" t="s">
        <v>136</v>
      </c>
      <c r="C12" s="38">
        <v>933</v>
      </c>
      <c r="D12" s="38">
        <v>2617</v>
      </c>
      <c r="E12" s="38">
        <v>1333</v>
      </c>
      <c r="F12" s="38">
        <v>7233</v>
      </c>
      <c r="G12" s="38">
        <f t="shared" si="1"/>
        <v>12116</v>
      </c>
      <c r="J12" s="133" t="s">
        <v>125</v>
      </c>
      <c r="K12" s="134">
        <f t="shared" si="2"/>
        <v>7.700561241333774E-2</v>
      </c>
      <c r="L12" s="134">
        <f t="shared" si="3"/>
        <v>0.2159953780125454</v>
      </c>
      <c r="M12" s="134">
        <f t="shared" si="4"/>
        <v>0.11001980851766259</v>
      </c>
      <c r="N12" s="134">
        <f t="shared" si="5"/>
        <v>0.5969792010564543</v>
      </c>
      <c r="O12" s="135">
        <f t="shared" si="6"/>
        <v>1</v>
      </c>
      <c r="P12" s="51"/>
      <c r="Q12" s="51"/>
      <c r="R12" s="51"/>
      <c r="S12" s="9"/>
      <c r="T12" s="9"/>
      <c r="U12" s="9"/>
      <c r="V12" s="9"/>
      <c r="W12" s="9"/>
      <c r="X12" s="9"/>
      <c r="Y12" s="9"/>
      <c r="Z12" s="9"/>
    </row>
    <row r="13" spans="1:26" ht="24.95" customHeight="1" x14ac:dyDescent="0.25">
      <c r="B13" s="48" t="s">
        <v>137</v>
      </c>
      <c r="C13" s="38">
        <v>447</v>
      </c>
      <c r="D13" s="38">
        <v>1587</v>
      </c>
      <c r="E13" s="38">
        <v>2041</v>
      </c>
      <c r="F13" s="38">
        <v>8041</v>
      </c>
      <c r="G13" s="38">
        <f t="shared" si="1"/>
        <v>12116</v>
      </c>
      <c r="J13" s="133" t="s">
        <v>126</v>
      </c>
      <c r="K13" s="134">
        <f t="shared" si="2"/>
        <v>3.6893364146583028E-2</v>
      </c>
      <c r="L13" s="134">
        <f t="shared" si="3"/>
        <v>0.13098382304390888</v>
      </c>
      <c r="M13" s="134">
        <f t="shared" si="4"/>
        <v>0.16845493562231759</v>
      </c>
      <c r="N13" s="134">
        <f t="shared" si="5"/>
        <v>0.66366787718719045</v>
      </c>
      <c r="O13" s="135">
        <f t="shared" si="6"/>
        <v>1</v>
      </c>
      <c r="P13" s="51"/>
      <c r="Q13" s="51"/>
      <c r="R13" s="51"/>
      <c r="S13" s="9"/>
      <c r="T13" s="9"/>
      <c r="U13" s="9"/>
      <c r="V13" s="9"/>
      <c r="W13" s="9"/>
      <c r="X13" s="9"/>
      <c r="Y13" s="9"/>
      <c r="Z13" s="9"/>
    </row>
    <row r="14" spans="1:26" ht="24.95" customHeight="1" x14ac:dyDescent="0.25">
      <c r="B14" s="48" t="s">
        <v>138</v>
      </c>
      <c r="C14" s="38">
        <v>64</v>
      </c>
      <c r="D14" s="38">
        <v>2254</v>
      </c>
      <c r="E14" s="38">
        <v>1199</v>
      </c>
      <c r="F14" s="38">
        <v>6090</v>
      </c>
      <c r="G14" s="38">
        <f t="shared" si="1"/>
        <v>9607</v>
      </c>
      <c r="J14" s="133" t="s">
        <v>127</v>
      </c>
      <c r="K14" s="134">
        <f t="shared" si="2"/>
        <v>6.6618090975330488E-3</v>
      </c>
      <c r="L14" s="134">
        <f t="shared" si="3"/>
        <v>0.23462058915374207</v>
      </c>
      <c r="M14" s="134">
        <f t="shared" si="4"/>
        <v>0.12480482981159571</v>
      </c>
      <c r="N14" s="134">
        <f t="shared" si="5"/>
        <v>0.63391277193712914</v>
      </c>
      <c r="O14" s="135">
        <f t="shared" si="6"/>
        <v>1</v>
      </c>
      <c r="P14" s="51"/>
      <c r="Q14" s="51"/>
      <c r="R14" s="51"/>
      <c r="S14" s="9"/>
      <c r="T14" s="9"/>
      <c r="U14" s="9"/>
      <c r="V14" s="9"/>
      <c r="W14" s="9"/>
      <c r="X14" s="9"/>
      <c r="Y14" s="9"/>
      <c r="Z14" s="9"/>
    </row>
    <row r="15" spans="1:26" ht="24.95" customHeight="1" x14ac:dyDescent="0.25">
      <c r="B15" s="48" t="s">
        <v>139</v>
      </c>
      <c r="C15" s="38">
        <v>1184</v>
      </c>
      <c r="D15" s="38">
        <v>1493</v>
      </c>
      <c r="E15" s="38">
        <v>204</v>
      </c>
      <c r="F15" s="38">
        <v>6916</v>
      </c>
      <c r="G15" s="38">
        <f t="shared" si="1"/>
        <v>9797</v>
      </c>
      <c r="J15" s="133" t="s">
        <v>128</v>
      </c>
      <c r="K15" s="134">
        <f t="shared" si="2"/>
        <v>0.12085332244564663</v>
      </c>
      <c r="L15" s="134">
        <f t="shared" si="3"/>
        <v>0.15239358987445137</v>
      </c>
      <c r="M15" s="134">
        <f t="shared" si="4"/>
        <v>2.082270082678371E-2</v>
      </c>
      <c r="N15" s="134">
        <f t="shared" si="5"/>
        <v>0.70593038685311826</v>
      </c>
      <c r="O15" s="135">
        <f t="shared" si="6"/>
        <v>1</v>
      </c>
      <c r="P15" s="51"/>
      <c r="Q15" s="51"/>
      <c r="R15" s="51"/>
      <c r="S15" s="9"/>
      <c r="T15" s="9"/>
      <c r="U15" s="9"/>
      <c r="V15" s="9"/>
      <c r="W15" s="9"/>
      <c r="X15" s="9"/>
      <c r="Y15" s="9"/>
      <c r="Z15" s="9"/>
    </row>
    <row r="16" spans="1:26" ht="24.95" customHeight="1" x14ac:dyDescent="0.25">
      <c r="B16" s="151" t="s">
        <v>147</v>
      </c>
      <c r="C16" s="151"/>
      <c r="D16" s="151"/>
      <c r="E16" s="151"/>
      <c r="F16" s="151"/>
      <c r="G16" s="151"/>
      <c r="J16" s="74"/>
      <c r="K16" s="102"/>
      <c r="L16" s="102"/>
      <c r="M16" s="102"/>
      <c r="N16" s="102"/>
      <c r="O16" s="51"/>
      <c r="P16" s="51"/>
      <c r="Q16" s="51"/>
      <c r="R16" s="51"/>
      <c r="S16" s="9"/>
      <c r="T16" s="9"/>
      <c r="U16" s="9"/>
      <c r="V16" s="9"/>
      <c r="W16" s="9"/>
      <c r="X16" s="9"/>
      <c r="Y16" s="9"/>
      <c r="Z16" s="9"/>
    </row>
    <row r="17" spans="2:28" ht="22.5" customHeight="1" x14ac:dyDescent="0.25">
      <c r="B17" s="150" t="s">
        <v>170</v>
      </c>
      <c r="C17" s="150"/>
      <c r="D17" s="150"/>
      <c r="E17" s="150"/>
      <c r="F17" s="150"/>
      <c r="G17" s="150"/>
      <c r="H17" s="66"/>
      <c r="K17" s="9"/>
      <c r="L17" s="9"/>
      <c r="M17" s="9"/>
      <c r="N17" s="9"/>
      <c r="O17" s="9"/>
      <c r="P17" s="46"/>
      <c r="Q17" s="46"/>
      <c r="R17" s="46"/>
      <c r="S17" s="9"/>
      <c r="T17" s="9"/>
      <c r="U17" s="9"/>
      <c r="V17" s="9"/>
      <c r="W17" s="9"/>
      <c r="X17" s="9"/>
      <c r="Y17" s="9"/>
      <c r="Z17" s="9"/>
    </row>
    <row r="18" spans="2:28" ht="12" customHeight="1" x14ac:dyDescent="0.25">
      <c r="B18" s="72" t="s">
        <v>104</v>
      </c>
      <c r="C18" s="77"/>
      <c r="D18" s="77"/>
      <c r="E18" s="77"/>
      <c r="F18" s="77"/>
      <c r="G18" s="77"/>
      <c r="H18" s="66"/>
      <c r="K18" s="9"/>
      <c r="L18" s="9"/>
      <c r="M18" s="9"/>
      <c r="N18" s="9"/>
      <c r="O18" s="9"/>
      <c r="P18" s="46"/>
      <c r="Q18" s="46"/>
      <c r="R18" s="46"/>
      <c r="S18" s="46"/>
      <c r="T18" s="46"/>
      <c r="U18" s="9"/>
      <c r="V18" s="9"/>
      <c r="W18" s="9"/>
      <c r="X18" s="9"/>
      <c r="Y18" s="9"/>
      <c r="Z18" s="9"/>
    </row>
    <row r="19" spans="2:28" ht="12" customHeight="1" x14ac:dyDescent="0.25">
      <c r="B19" s="72" t="s">
        <v>105</v>
      </c>
      <c r="C19" s="77"/>
      <c r="D19" s="77"/>
      <c r="E19" s="77"/>
      <c r="F19" s="77"/>
      <c r="G19" s="77"/>
      <c r="H19" s="66"/>
      <c r="K19" s="9"/>
      <c r="L19" s="9"/>
      <c r="M19" s="9"/>
      <c r="N19" s="9"/>
      <c r="O19" s="9"/>
      <c r="P19" s="46"/>
      <c r="Q19" s="46"/>
      <c r="R19" s="46"/>
      <c r="S19" s="46"/>
      <c r="T19" s="46"/>
      <c r="U19" s="9"/>
      <c r="V19" s="9"/>
      <c r="W19" s="9"/>
      <c r="X19" s="9"/>
      <c r="Y19" s="9"/>
    </row>
    <row r="20" spans="2:28" ht="12" customHeight="1" x14ac:dyDescent="0.25">
      <c r="B20" s="72" t="s">
        <v>106</v>
      </c>
      <c r="C20" s="77"/>
      <c r="D20" s="77"/>
      <c r="E20" s="77"/>
      <c r="F20" s="77"/>
      <c r="G20" s="77"/>
      <c r="H20" s="66"/>
      <c r="K20" s="9"/>
      <c r="L20" s="9"/>
      <c r="M20" s="9"/>
      <c r="N20" s="9"/>
      <c r="O20" s="9"/>
      <c r="P20" s="46"/>
      <c r="Q20" s="46"/>
      <c r="R20" s="46"/>
      <c r="S20" s="46"/>
      <c r="T20" s="46"/>
      <c r="U20" s="9"/>
      <c r="V20" s="9"/>
      <c r="W20" s="9"/>
      <c r="X20" s="9"/>
      <c r="Y20" s="9"/>
    </row>
    <row r="21" spans="2:28" ht="12" customHeight="1" x14ac:dyDescent="0.25">
      <c r="B21" s="23" t="s">
        <v>88</v>
      </c>
      <c r="K21" s="9"/>
      <c r="L21" s="9"/>
      <c r="M21" s="9"/>
      <c r="N21" s="9"/>
      <c r="O21" s="9"/>
      <c r="P21" s="46"/>
      <c r="Q21" s="46"/>
      <c r="R21" s="46"/>
      <c r="S21" s="46"/>
      <c r="T21" s="46"/>
      <c r="U21" s="9"/>
      <c r="V21" s="9"/>
      <c r="W21" s="9"/>
      <c r="X21" s="9"/>
      <c r="Y21" s="9"/>
    </row>
    <row r="22" spans="2:28" x14ac:dyDescent="0.25">
      <c r="K22" s="9"/>
      <c r="L22" s="9"/>
      <c r="M22" s="9"/>
      <c r="N22" s="9"/>
      <c r="O22" s="9"/>
      <c r="P22" s="46"/>
      <c r="Q22" s="46"/>
      <c r="R22" s="46"/>
      <c r="S22" s="46"/>
      <c r="T22" s="46"/>
      <c r="U22" s="9"/>
      <c r="V22" s="9"/>
      <c r="W22" s="9"/>
    </row>
    <row r="23" spans="2:28" x14ac:dyDescent="0.25">
      <c r="K23" s="9"/>
      <c r="L23" s="9"/>
      <c r="M23" s="9"/>
      <c r="N23" s="9"/>
      <c r="O23" s="9"/>
      <c r="P23" s="46"/>
      <c r="Q23" s="46"/>
      <c r="R23" s="46"/>
      <c r="S23" s="46"/>
      <c r="T23" s="46"/>
      <c r="U23" s="9"/>
      <c r="V23" s="9"/>
      <c r="W23" s="9"/>
    </row>
    <row r="24" spans="2:28" x14ac:dyDescent="0.25">
      <c r="B24" s="89" t="s">
        <v>109</v>
      </c>
      <c r="C24" s="44"/>
      <c r="K24" s="9"/>
      <c r="L24" s="9"/>
      <c r="M24" s="9"/>
      <c r="N24" s="9"/>
      <c r="O24" s="9"/>
      <c r="P24" s="46"/>
      <c r="Q24" s="46"/>
      <c r="R24" s="46"/>
      <c r="S24" s="46"/>
      <c r="T24" s="46"/>
      <c r="U24" s="9"/>
      <c r="V24" s="9"/>
      <c r="W24" s="9"/>
      <c r="X24" s="9"/>
      <c r="Y24" s="9"/>
      <c r="Z24" s="9"/>
      <c r="AA24" s="9"/>
      <c r="AB24" s="9"/>
    </row>
    <row r="25" spans="2:28" ht="15.75" x14ac:dyDescent="0.25">
      <c r="B25" s="90" t="s">
        <v>174</v>
      </c>
      <c r="C25" s="44"/>
      <c r="K25" s="9"/>
      <c r="L25" s="9"/>
      <c r="M25" s="9"/>
      <c r="N25" s="9"/>
      <c r="O25" s="9"/>
      <c r="P25" s="46"/>
      <c r="Q25" s="46"/>
      <c r="R25" s="46"/>
      <c r="S25" s="46"/>
      <c r="T25" s="46"/>
      <c r="U25" s="9"/>
      <c r="V25" s="9"/>
      <c r="W25" s="9"/>
      <c r="X25" s="9"/>
      <c r="Y25" s="9"/>
      <c r="Z25" s="9"/>
      <c r="AA25" s="9"/>
      <c r="AB25" s="9"/>
    </row>
    <row r="26" spans="2:28" x14ac:dyDescent="0.25">
      <c r="K26" s="9"/>
      <c r="S26" s="46"/>
      <c r="T26" s="46"/>
      <c r="U26" s="9"/>
      <c r="V26" s="9"/>
      <c r="W26" s="9"/>
      <c r="X26" s="9"/>
      <c r="Y26" s="9"/>
      <c r="Z26" s="9"/>
      <c r="AA26" s="9"/>
      <c r="AB26" s="9"/>
    </row>
    <row r="27" spans="2:28" x14ac:dyDescent="0.25">
      <c r="K27" s="9"/>
      <c r="S27" s="46"/>
      <c r="T27" s="46"/>
      <c r="U27" s="9"/>
      <c r="V27" s="9"/>
      <c r="W27" s="9"/>
      <c r="X27" s="9"/>
      <c r="Y27" s="9"/>
      <c r="Z27" s="9"/>
      <c r="AA27" s="9"/>
      <c r="AB27" s="9"/>
    </row>
    <row r="28" spans="2:28" ht="15" customHeight="1" x14ac:dyDescent="0.25">
      <c r="K28" s="9"/>
      <c r="S28" s="46"/>
      <c r="T28" s="46"/>
      <c r="U28" s="9"/>
      <c r="V28" s="9"/>
      <c r="W28" s="9"/>
      <c r="X28" s="9"/>
      <c r="Y28" s="9"/>
      <c r="Z28" s="9"/>
      <c r="AA28" s="9"/>
      <c r="AB28" s="9"/>
    </row>
    <row r="29" spans="2:28" x14ac:dyDescent="0.25">
      <c r="K29" s="9"/>
      <c r="S29" s="46"/>
      <c r="T29" s="46"/>
      <c r="U29" s="9"/>
      <c r="V29" s="9"/>
      <c r="W29" s="9"/>
      <c r="X29" s="9"/>
      <c r="Y29" s="9"/>
      <c r="Z29" s="9"/>
      <c r="AA29" s="9"/>
      <c r="AB29" s="9"/>
    </row>
    <row r="30" spans="2:28" x14ac:dyDescent="0.25">
      <c r="K30" s="9"/>
      <c r="S30" s="46"/>
      <c r="T30" s="46"/>
      <c r="U30" s="9"/>
      <c r="V30" s="9"/>
      <c r="W30" s="9"/>
      <c r="X30" s="9"/>
      <c r="Y30" s="9"/>
      <c r="Z30" s="9"/>
      <c r="AA30" s="9"/>
      <c r="AB30" s="9"/>
    </row>
    <row r="31" spans="2:28" ht="15" customHeight="1" x14ac:dyDescent="0.25">
      <c r="K31" s="9"/>
      <c r="S31" s="46"/>
      <c r="T31" s="46"/>
      <c r="U31" s="9"/>
      <c r="V31" s="9"/>
      <c r="W31" s="9"/>
      <c r="X31" s="9"/>
      <c r="Y31" s="9"/>
      <c r="Z31" s="9"/>
      <c r="AA31" s="9"/>
      <c r="AB31" s="9"/>
    </row>
    <row r="32" spans="2:28" ht="15" customHeight="1" x14ac:dyDescent="0.25">
      <c r="K32" s="9"/>
      <c r="S32" s="46"/>
      <c r="T32" s="46"/>
      <c r="U32" s="9"/>
      <c r="V32" s="9"/>
      <c r="W32" s="9"/>
      <c r="X32" s="9"/>
      <c r="Y32" s="9"/>
      <c r="Z32" s="9"/>
      <c r="AA32" s="9"/>
      <c r="AB32" s="9"/>
    </row>
    <row r="33" spans="11:28" x14ac:dyDescent="0.25">
      <c r="K33" s="9"/>
      <c r="S33" s="46"/>
      <c r="T33" s="46"/>
      <c r="U33" s="9"/>
      <c r="V33" s="9"/>
      <c r="W33" s="9"/>
      <c r="X33" s="9"/>
      <c r="Y33" s="9"/>
      <c r="Z33" s="9"/>
      <c r="AA33" s="9"/>
      <c r="AB33" s="9"/>
    </row>
    <row r="34" spans="11:28" ht="15" customHeight="1" x14ac:dyDescent="0.25">
      <c r="K34" s="9"/>
      <c r="S34" s="46"/>
      <c r="T34" s="46"/>
      <c r="U34" s="9"/>
      <c r="V34" s="9"/>
      <c r="W34" s="9"/>
      <c r="X34" s="9"/>
      <c r="Y34" s="9"/>
      <c r="Z34" s="9"/>
      <c r="AA34" s="9"/>
      <c r="AB34" s="9"/>
    </row>
    <row r="35" spans="11:28" ht="15" customHeight="1" x14ac:dyDescent="0.25">
      <c r="K35" s="9"/>
      <c r="S35" s="46"/>
      <c r="T35" s="46"/>
      <c r="U35" s="9"/>
      <c r="V35" s="9"/>
      <c r="W35" s="9"/>
      <c r="X35" s="9"/>
      <c r="Y35" s="9"/>
      <c r="Z35" s="9"/>
      <c r="AA35" s="9"/>
      <c r="AB35" s="9"/>
    </row>
    <row r="36" spans="11:28" ht="15" customHeight="1" x14ac:dyDescent="0.25">
      <c r="K36" s="78"/>
      <c r="S36" s="59"/>
      <c r="T36" s="59"/>
      <c r="U36" s="9"/>
      <c r="V36" s="9"/>
      <c r="W36" s="9"/>
      <c r="X36" s="9"/>
      <c r="Y36" s="9"/>
      <c r="Z36" s="9"/>
      <c r="AA36" s="9"/>
      <c r="AB36" s="9"/>
    </row>
    <row r="37" spans="11:28" ht="15" customHeight="1" x14ac:dyDescent="0.25">
      <c r="K37" s="62"/>
      <c r="S37" s="57"/>
      <c r="T37" s="57"/>
      <c r="U37" s="9"/>
      <c r="V37" s="9"/>
      <c r="W37" s="9"/>
      <c r="X37" s="9"/>
      <c r="Y37" s="9"/>
      <c r="Z37" s="9"/>
      <c r="AA37" s="9"/>
      <c r="AB37" s="9"/>
    </row>
    <row r="38" spans="11:28" ht="15" customHeight="1" x14ac:dyDescent="0.25">
      <c r="L38" s="62"/>
      <c r="M38" s="62"/>
      <c r="N38" s="62"/>
      <c r="O38" s="62"/>
      <c r="U38" s="9"/>
      <c r="V38" s="9"/>
      <c r="W38" s="9"/>
      <c r="X38" s="9"/>
      <c r="Y38" s="9"/>
      <c r="Z38" s="9"/>
      <c r="AA38" s="9"/>
      <c r="AB38" s="9"/>
    </row>
    <row r="39" spans="11:28" ht="15" customHeight="1" x14ac:dyDescent="0.25">
      <c r="K39" s="62"/>
      <c r="L39" s="79"/>
      <c r="M39" s="62"/>
      <c r="N39" s="62"/>
      <c r="O39" s="62"/>
    </row>
    <row r="40" spans="11:28" x14ac:dyDescent="0.25">
      <c r="K40" s="62"/>
      <c r="L40" s="80"/>
      <c r="M40" s="62"/>
      <c r="N40" s="62"/>
      <c r="O40" s="62"/>
    </row>
    <row r="41" spans="11:28" x14ac:dyDescent="0.25">
      <c r="K41" s="62"/>
      <c r="L41" s="80"/>
      <c r="M41" s="62"/>
      <c r="N41" s="62"/>
      <c r="O41" s="62"/>
      <c r="P41" s="57"/>
      <c r="Q41" s="57"/>
    </row>
    <row r="42" spans="11:28" ht="15" customHeight="1" x14ac:dyDescent="0.25">
      <c r="K42" s="62"/>
      <c r="L42" s="80"/>
      <c r="M42" s="62"/>
      <c r="N42" s="62"/>
      <c r="O42" s="62"/>
      <c r="P42" s="57"/>
      <c r="Q42" s="57"/>
    </row>
    <row r="43" spans="11:28" ht="15" customHeight="1" x14ac:dyDescent="0.25">
      <c r="K43" s="62"/>
      <c r="L43" s="80"/>
      <c r="M43" s="62"/>
      <c r="N43" s="62"/>
      <c r="O43" s="62"/>
      <c r="P43" s="57"/>
      <c r="Q43" s="57"/>
    </row>
    <row r="44" spans="11:28" ht="15" customHeight="1" x14ac:dyDescent="0.25">
      <c r="K44" s="62"/>
      <c r="L44" s="80"/>
      <c r="M44" s="62"/>
      <c r="N44" s="62"/>
      <c r="O44" s="62"/>
      <c r="P44" s="57"/>
      <c r="Q44" s="57"/>
    </row>
    <row r="45" spans="11:28" ht="15" customHeight="1" x14ac:dyDescent="0.25">
      <c r="K45" s="62"/>
      <c r="L45" s="80"/>
      <c r="M45" s="62"/>
      <c r="N45" s="62"/>
      <c r="O45" s="62"/>
      <c r="P45" s="57"/>
      <c r="Q45" s="57"/>
    </row>
    <row r="46" spans="11:28" ht="15" customHeight="1" x14ac:dyDescent="0.25">
      <c r="K46" s="62"/>
      <c r="L46" s="80"/>
      <c r="M46" s="62"/>
      <c r="N46" s="62"/>
      <c r="O46" s="62"/>
      <c r="P46" s="57"/>
      <c r="Q46" s="57"/>
    </row>
    <row r="47" spans="11:28" x14ac:dyDescent="0.25">
      <c r="K47" s="62"/>
      <c r="L47" s="80"/>
      <c r="M47" s="62"/>
      <c r="N47" s="62"/>
      <c r="O47" s="62"/>
      <c r="P47" s="57"/>
      <c r="Q47" s="57"/>
    </row>
    <row r="48" spans="11:28" ht="15" customHeight="1" x14ac:dyDescent="0.25">
      <c r="K48" s="62"/>
      <c r="L48" s="62"/>
      <c r="M48" s="62"/>
      <c r="N48" s="62"/>
      <c r="O48" s="62"/>
      <c r="P48" s="57"/>
      <c r="Q48" s="57"/>
    </row>
    <row r="49" spans="2:28" x14ac:dyDescent="0.25">
      <c r="K49" s="62"/>
      <c r="L49" s="62"/>
      <c r="M49" s="62"/>
      <c r="N49" s="62"/>
      <c r="O49" s="62"/>
      <c r="P49" s="57"/>
      <c r="Q49" s="57"/>
    </row>
    <row r="50" spans="2:28" ht="15" customHeight="1" x14ac:dyDescent="0.25">
      <c r="K50" s="62"/>
      <c r="L50" s="62"/>
      <c r="M50" s="62"/>
      <c r="N50" s="62"/>
      <c r="O50" s="62"/>
      <c r="P50" s="57"/>
      <c r="Q50" s="57"/>
    </row>
    <row r="51" spans="2:28" x14ac:dyDescent="0.25">
      <c r="K51" s="62"/>
      <c r="L51" s="62"/>
      <c r="M51" s="62"/>
      <c r="N51" s="62"/>
      <c r="O51" s="62"/>
      <c r="P51" s="57"/>
      <c r="Q51" s="57"/>
    </row>
    <row r="52" spans="2:28" ht="24" customHeight="1" x14ac:dyDescent="0.25">
      <c r="B52" s="151" t="s">
        <v>107</v>
      </c>
      <c r="C52" s="151"/>
      <c r="D52" s="151"/>
      <c r="E52" s="151"/>
      <c r="F52" s="151"/>
      <c r="G52" s="151"/>
      <c r="K52" s="62"/>
      <c r="L52" s="62"/>
      <c r="M52" s="62"/>
      <c r="N52" s="62"/>
      <c r="O52" s="62"/>
      <c r="P52" s="57"/>
      <c r="Q52" s="57"/>
    </row>
    <row r="53" spans="2:28" ht="24" customHeight="1" x14ac:dyDescent="0.25">
      <c r="B53" s="151" t="s">
        <v>171</v>
      </c>
      <c r="C53" s="151"/>
      <c r="D53" s="151"/>
      <c r="E53" s="151"/>
      <c r="F53" s="151"/>
      <c r="G53" s="151"/>
      <c r="H53" s="66"/>
      <c r="I53" s="62"/>
      <c r="J53" s="62"/>
      <c r="K53" s="62"/>
      <c r="L53" s="62"/>
      <c r="M53" s="62"/>
      <c r="N53" s="62"/>
      <c r="O53" s="62"/>
      <c r="P53" s="57"/>
    </row>
    <row r="54" spans="2:28" ht="12" customHeight="1" x14ac:dyDescent="0.25">
      <c r="B54" s="23" t="s">
        <v>88</v>
      </c>
      <c r="H54" s="67"/>
      <c r="I54" s="62"/>
      <c r="J54" s="62"/>
      <c r="K54" s="62"/>
      <c r="L54" s="62"/>
      <c r="M54" s="62"/>
      <c r="N54" s="62"/>
      <c r="O54" s="62"/>
      <c r="P54" s="57"/>
    </row>
    <row r="55" spans="2:28" s="43" customFormat="1" x14ac:dyDescent="0.25">
      <c r="B55" s="65"/>
      <c r="C55" s="8"/>
      <c r="D55" s="8"/>
      <c r="E55" s="8"/>
      <c r="F55" s="8"/>
      <c r="G55" s="8"/>
      <c r="H55" s="68"/>
      <c r="I55"/>
      <c r="J55"/>
      <c r="K55"/>
      <c r="L55"/>
      <c r="M55"/>
      <c r="N55"/>
      <c r="O55" s="62"/>
      <c r="P55" s="57"/>
      <c r="U55" s="8"/>
      <c r="V55" s="8"/>
      <c r="W55" s="8"/>
      <c r="X55" s="8"/>
      <c r="Y55" s="8"/>
      <c r="Z55" s="8"/>
      <c r="AA55" s="8"/>
      <c r="AB55" s="8"/>
    </row>
    <row r="56" spans="2:28" s="43" customFormat="1" x14ac:dyDescent="0.25">
      <c r="B56" s="8"/>
      <c r="C56" s="8"/>
      <c r="D56" s="8"/>
      <c r="E56" s="8"/>
      <c r="F56" s="8"/>
      <c r="G56" s="8"/>
      <c r="H56" s="67"/>
      <c r="I56"/>
      <c r="J56"/>
      <c r="K56"/>
      <c r="L56"/>
      <c r="M56"/>
      <c r="N56"/>
      <c r="O56" s="62"/>
      <c r="P56" s="57"/>
      <c r="U56" s="8"/>
      <c r="V56" s="8"/>
      <c r="W56" s="8"/>
      <c r="X56" s="8"/>
      <c r="Y56" s="8"/>
      <c r="Z56" s="8"/>
      <c r="AA56" s="8"/>
      <c r="AB56" s="8"/>
    </row>
    <row r="57" spans="2:28" s="43" customFormat="1" x14ac:dyDescent="0.25">
      <c r="B57" s="8"/>
      <c r="C57" s="8"/>
      <c r="D57" s="8"/>
      <c r="E57" s="8"/>
      <c r="F57" s="8"/>
      <c r="G57" s="8"/>
      <c r="H57" s="8"/>
      <c r="I57"/>
      <c r="J57"/>
      <c r="K57"/>
      <c r="L57"/>
      <c r="M57"/>
      <c r="N57"/>
      <c r="O57" s="62"/>
      <c r="P57" s="57"/>
      <c r="Q57" s="57"/>
      <c r="U57" s="8"/>
      <c r="V57" s="8"/>
      <c r="W57" s="8"/>
      <c r="X57" s="8"/>
      <c r="Y57" s="8"/>
      <c r="Z57" s="8"/>
      <c r="AA57" s="8"/>
      <c r="AB57" s="8"/>
    </row>
    <row r="58" spans="2:28" x14ac:dyDescent="0.25">
      <c r="I58"/>
      <c r="J58"/>
      <c r="K58"/>
      <c r="L58"/>
      <c r="M58"/>
      <c r="N58"/>
    </row>
    <row r="59" spans="2:28" x14ac:dyDescent="0.25">
      <c r="I59"/>
      <c r="J59"/>
      <c r="K59"/>
      <c r="L59"/>
      <c r="M59"/>
      <c r="N59"/>
    </row>
    <row r="60" spans="2:28" x14ac:dyDescent="0.25">
      <c r="I60"/>
      <c r="J60"/>
      <c r="K60"/>
      <c r="L60"/>
      <c r="M60"/>
      <c r="N60"/>
    </row>
    <row r="61" spans="2:28" x14ac:dyDescent="0.25">
      <c r="I61"/>
      <c r="J61"/>
      <c r="K61"/>
      <c r="L61"/>
      <c r="M61"/>
      <c r="N61"/>
    </row>
    <row r="62" spans="2:28" x14ac:dyDescent="0.25">
      <c r="I62"/>
      <c r="J62"/>
      <c r="K62"/>
      <c r="L62"/>
      <c r="M62"/>
      <c r="N62"/>
    </row>
    <row r="63" spans="2:28" x14ac:dyDescent="0.25">
      <c r="I63"/>
      <c r="J63"/>
      <c r="K63"/>
      <c r="L63"/>
      <c r="M63"/>
      <c r="N63"/>
    </row>
    <row r="64" spans="2:28" x14ac:dyDescent="0.25">
      <c r="I64"/>
      <c r="J64"/>
      <c r="K64"/>
      <c r="L64"/>
      <c r="M64"/>
      <c r="N64"/>
    </row>
    <row r="65" spans="9:14" x14ac:dyDescent="0.25">
      <c r="I65"/>
      <c r="J65"/>
      <c r="K65"/>
      <c r="L65"/>
      <c r="M65"/>
      <c r="N65"/>
    </row>
    <row r="66" spans="9:14" x14ac:dyDescent="0.25">
      <c r="I66"/>
      <c r="J66"/>
      <c r="K66"/>
      <c r="L66"/>
      <c r="M66"/>
      <c r="N66"/>
    </row>
    <row r="67" spans="9:14" x14ac:dyDescent="0.25">
      <c r="I67"/>
      <c r="J67"/>
      <c r="K67"/>
      <c r="L67"/>
      <c r="M67"/>
      <c r="N67"/>
    </row>
    <row r="68" spans="9:14" x14ac:dyDescent="0.25">
      <c r="I68"/>
      <c r="J68"/>
      <c r="K68"/>
      <c r="L68"/>
      <c r="M68"/>
      <c r="N68"/>
    </row>
  </sheetData>
  <sheetProtection algorithmName="SHA-512" hashValue="SKmFDmP+N61ujfQ6bsduJudKkAl6hLbzwq441VYTmWoGgqqYPZ5j/NfrYfrSn0CVeKPCzkTF8/P2NpRLNxSgQQ==" saltValue="L9Plt/RJXIYaiOyGmNKimg==" spinCount="100000" sheet="1" objects="1" scenarios="1"/>
  <mergeCells count="4">
    <mergeCell ref="B17:G17"/>
    <mergeCell ref="B53:G53"/>
    <mergeCell ref="B52:G52"/>
    <mergeCell ref="B16:G16"/>
  </mergeCell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Y75"/>
  <sheetViews>
    <sheetView showGridLines="0" zoomScaleNormal="100" workbookViewId="0">
      <selection activeCell="I5" sqref="I5"/>
    </sheetView>
  </sheetViews>
  <sheetFormatPr baseColWidth="10" defaultColWidth="11.42578125" defaultRowHeight="15" x14ac:dyDescent="0.25"/>
  <cols>
    <col min="1" max="1" width="7.7109375" style="8" customWidth="1"/>
    <col min="2" max="2" width="46.7109375" style="8" customWidth="1"/>
    <col min="3" max="7" width="10.7109375" style="8" customWidth="1"/>
    <col min="8" max="8" width="10" style="8" customWidth="1"/>
    <col min="9" max="9" width="11.42578125" style="8"/>
    <col min="10" max="10" width="5.7109375" style="8" customWidth="1"/>
    <col min="11" max="15" width="5.7109375" style="42" customWidth="1"/>
    <col min="16" max="20" width="5.7109375" style="43" customWidth="1"/>
    <col min="21" max="21" width="8.28515625" style="8" bestFit="1" customWidth="1"/>
    <col min="22" max="22" width="8.85546875" style="8" customWidth="1"/>
    <col min="23" max="16384" width="11.42578125" style="8"/>
  </cols>
  <sheetData>
    <row r="2" spans="2:20" x14ac:dyDescent="0.25">
      <c r="B2" s="89" t="s">
        <v>68</v>
      </c>
      <c r="I2"/>
      <c r="J2"/>
      <c r="K2"/>
      <c r="L2"/>
      <c r="M2"/>
      <c r="N2"/>
      <c r="O2"/>
      <c r="P2"/>
      <c r="Q2"/>
    </row>
    <row r="3" spans="2:20" ht="15.75" x14ac:dyDescent="0.25">
      <c r="B3" s="90" t="s">
        <v>95</v>
      </c>
      <c r="I3"/>
      <c r="J3"/>
      <c r="K3"/>
      <c r="L3"/>
      <c r="M3"/>
      <c r="N3"/>
      <c r="O3"/>
      <c r="P3"/>
      <c r="Q3"/>
      <c r="R3" s="46"/>
    </row>
    <row r="4" spans="2:20" ht="24.95" customHeight="1" x14ac:dyDescent="0.25">
      <c r="B4" s="116" t="s">
        <v>34</v>
      </c>
      <c r="C4" s="117" t="s">
        <v>43</v>
      </c>
      <c r="D4" s="118" t="s">
        <v>44</v>
      </c>
      <c r="E4" s="119" t="s">
        <v>45</v>
      </c>
      <c r="F4" s="120" t="s">
        <v>46</v>
      </c>
      <c r="G4" s="121" t="s">
        <v>33</v>
      </c>
      <c r="I4"/>
      <c r="J4"/>
      <c r="K4"/>
      <c r="L4"/>
      <c r="M4"/>
      <c r="N4"/>
      <c r="O4"/>
      <c r="P4"/>
      <c r="Q4"/>
      <c r="R4" s="46"/>
    </row>
    <row r="5" spans="2:20" ht="24.95" customHeight="1" x14ac:dyDescent="0.25">
      <c r="B5" s="112" t="s">
        <v>129</v>
      </c>
      <c r="C5" s="111">
        <v>357</v>
      </c>
      <c r="D5" s="111">
        <v>184</v>
      </c>
      <c r="E5" s="111">
        <v>154</v>
      </c>
      <c r="F5" s="111">
        <v>841</v>
      </c>
      <c r="G5" s="114">
        <f>SUM(C5:F5)</f>
        <v>1536</v>
      </c>
      <c r="J5" s="133" t="s">
        <v>118</v>
      </c>
      <c r="K5" s="134">
        <f>C5/$G5</f>
        <v>0.232421875</v>
      </c>
      <c r="L5" s="134">
        <f t="shared" ref="L5:N5" si="0">D5/$G5</f>
        <v>0.11979166666666667</v>
      </c>
      <c r="M5" s="134">
        <f t="shared" si="0"/>
        <v>0.10026041666666667</v>
      </c>
      <c r="N5" s="134">
        <f t="shared" si="0"/>
        <v>0.54752604166666663</v>
      </c>
      <c r="O5" s="135">
        <f>SUM(K5:N5)</f>
        <v>1</v>
      </c>
      <c r="P5" s="135"/>
      <c r="Q5" s="51"/>
      <c r="R5" s="51"/>
      <c r="S5" s="51"/>
      <c r="T5" s="52"/>
    </row>
    <row r="6" spans="2:20" ht="24.95" customHeight="1" x14ac:dyDescent="0.25">
      <c r="B6" s="48" t="s">
        <v>130</v>
      </c>
      <c r="C6" s="38">
        <v>210</v>
      </c>
      <c r="D6" s="38">
        <v>70</v>
      </c>
      <c r="E6" s="38">
        <v>67</v>
      </c>
      <c r="F6" s="38">
        <v>305</v>
      </c>
      <c r="G6" s="40">
        <f t="shared" ref="G6:G15" si="1">SUM(C6:F6)</f>
        <v>652</v>
      </c>
      <c r="J6" s="133" t="s">
        <v>119</v>
      </c>
      <c r="K6" s="134">
        <f t="shared" ref="K6:K15" si="2">C6/$G6</f>
        <v>0.32208588957055212</v>
      </c>
      <c r="L6" s="134">
        <f t="shared" ref="L6:L15" si="3">D6/$G6</f>
        <v>0.10736196319018405</v>
      </c>
      <c r="M6" s="134">
        <f t="shared" ref="M6:M15" si="4">E6/$G6</f>
        <v>0.10276073619631902</v>
      </c>
      <c r="N6" s="134">
        <f t="shared" ref="N6:N15" si="5">F6/$G6</f>
        <v>0.4677914110429448</v>
      </c>
      <c r="O6" s="135">
        <f t="shared" ref="O6:O15" si="6">SUM(K6:N6)</f>
        <v>1</v>
      </c>
      <c r="P6" s="135"/>
      <c r="Q6" s="51"/>
      <c r="R6" s="51"/>
      <c r="S6" s="51"/>
      <c r="T6" s="52"/>
    </row>
    <row r="7" spans="2:20" ht="24.95" customHeight="1" x14ac:dyDescent="0.25">
      <c r="B7" s="48" t="s">
        <v>131</v>
      </c>
      <c r="C7" s="38">
        <v>140</v>
      </c>
      <c r="D7" s="38">
        <v>319</v>
      </c>
      <c r="E7" s="38">
        <v>43</v>
      </c>
      <c r="F7" s="40">
        <v>1034</v>
      </c>
      <c r="G7" s="40">
        <f t="shared" si="1"/>
        <v>1536</v>
      </c>
      <c r="J7" s="133" t="s">
        <v>120</v>
      </c>
      <c r="K7" s="134">
        <f t="shared" si="2"/>
        <v>9.1145833333333329E-2</v>
      </c>
      <c r="L7" s="134">
        <f t="shared" si="3"/>
        <v>0.20768229166666666</v>
      </c>
      <c r="M7" s="134">
        <f t="shared" si="4"/>
        <v>2.7994791666666668E-2</v>
      </c>
      <c r="N7" s="134">
        <f t="shared" si="5"/>
        <v>0.67317708333333337</v>
      </c>
      <c r="O7" s="135">
        <f t="shared" si="6"/>
        <v>1</v>
      </c>
      <c r="P7" s="135"/>
      <c r="Q7" s="51"/>
      <c r="R7" s="51"/>
      <c r="S7" s="51"/>
      <c r="T7" s="52"/>
    </row>
    <row r="8" spans="2:20" ht="24.95" customHeight="1" x14ac:dyDescent="0.25">
      <c r="B8" s="48" t="s">
        <v>132</v>
      </c>
      <c r="C8" s="38">
        <v>179</v>
      </c>
      <c r="D8" s="38">
        <v>334</v>
      </c>
      <c r="E8" s="38">
        <v>83</v>
      </c>
      <c r="F8" s="38">
        <v>940</v>
      </c>
      <c r="G8" s="40">
        <f t="shared" si="1"/>
        <v>1536</v>
      </c>
      <c r="J8" s="133" t="s">
        <v>121</v>
      </c>
      <c r="K8" s="134">
        <f t="shared" si="2"/>
        <v>0.11653645833333333</v>
      </c>
      <c r="L8" s="134">
        <f t="shared" si="3"/>
        <v>0.21744791666666666</v>
      </c>
      <c r="M8" s="134">
        <f t="shared" si="4"/>
        <v>5.4036458333333336E-2</v>
      </c>
      <c r="N8" s="134">
        <f t="shared" si="5"/>
        <v>0.61197916666666663</v>
      </c>
      <c r="O8" s="135">
        <f t="shared" si="6"/>
        <v>1</v>
      </c>
      <c r="P8" s="135"/>
      <c r="Q8" s="51"/>
      <c r="R8" s="51"/>
      <c r="S8" s="51"/>
      <c r="T8" s="52"/>
    </row>
    <row r="9" spans="2:20" ht="24.95" customHeight="1" x14ac:dyDescent="0.25">
      <c r="B9" s="48" t="s">
        <v>133</v>
      </c>
      <c r="C9" s="38">
        <v>60</v>
      </c>
      <c r="D9" s="38">
        <v>166</v>
      </c>
      <c r="E9" s="38">
        <v>110</v>
      </c>
      <c r="F9" s="40">
        <v>1200</v>
      </c>
      <c r="G9" s="40">
        <f t="shared" si="1"/>
        <v>1536</v>
      </c>
      <c r="J9" s="133" t="s">
        <v>122</v>
      </c>
      <c r="K9" s="134">
        <f t="shared" si="2"/>
        <v>3.90625E-2</v>
      </c>
      <c r="L9" s="134">
        <f t="shared" si="3"/>
        <v>0.10807291666666667</v>
      </c>
      <c r="M9" s="134">
        <f t="shared" si="4"/>
        <v>7.1614583333333329E-2</v>
      </c>
      <c r="N9" s="134">
        <f t="shared" si="5"/>
        <v>0.78125</v>
      </c>
      <c r="O9" s="135">
        <f t="shared" si="6"/>
        <v>1</v>
      </c>
      <c r="P9" s="135"/>
      <c r="Q9" s="51"/>
      <c r="R9" s="51"/>
      <c r="S9" s="51"/>
      <c r="T9" s="52"/>
    </row>
    <row r="10" spans="2:20" ht="24.95" customHeight="1" x14ac:dyDescent="0.25">
      <c r="B10" s="48" t="s">
        <v>134</v>
      </c>
      <c r="C10" s="38">
        <v>54</v>
      </c>
      <c r="D10" s="38">
        <v>124</v>
      </c>
      <c r="E10" s="38">
        <v>266</v>
      </c>
      <c r="F10" s="40">
        <v>1092</v>
      </c>
      <c r="G10" s="40">
        <f t="shared" si="1"/>
        <v>1536</v>
      </c>
      <c r="J10" s="133" t="s">
        <v>123</v>
      </c>
      <c r="K10" s="134">
        <f t="shared" si="2"/>
        <v>3.515625E-2</v>
      </c>
      <c r="L10" s="134">
        <f t="shared" si="3"/>
        <v>8.0729166666666671E-2</v>
      </c>
      <c r="M10" s="134">
        <f t="shared" si="4"/>
        <v>0.17317708333333334</v>
      </c>
      <c r="N10" s="134">
        <f t="shared" si="5"/>
        <v>0.7109375</v>
      </c>
      <c r="O10" s="135">
        <f t="shared" si="6"/>
        <v>1</v>
      </c>
      <c r="P10" s="135"/>
      <c r="Q10" s="51"/>
      <c r="R10" s="51"/>
      <c r="S10" s="51"/>
      <c r="T10" s="52"/>
    </row>
    <row r="11" spans="2:20" ht="24.95" customHeight="1" x14ac:dyDescent="0.25">
      <c r="B11" s="48" t="s">
        <v>135</v>
      </c>
      <c r="C11" s="38">
        <v>114</v>
      </c>
      <c r="D11" s="38">
        <v>110</v>
      </c>
      <c r="E11" s="38">
        <v>65</v>
      </c>
      <c r="F11" s="40">
        <v>1247</v>
      </c>
      <c r="G11" s="40">
        <f t="shared" si="1"/>
        <v>1536</v>
      </c>
      <c r="J11" s="133" t="s">
        <v>124</v>
      </c>
      <c r="K11" s="134">
        <f t="shared" si="2"/>
        <v>7.421875E-2</v>
      </c>
      <c r="L11" s="134">
        <f t="shared" si="3"/>
        <v>7.1614583333333329E-2</v>
      </c>
      <c r="M11" s="134">
        <f t="shared" si="4"/>
        <v>4.2317708333333336E-2</v>
      </c>
      <c r="N11" s="134">
        <f t="shared" si="5"/>
        <v>0.81184895833333337</v>
      </c>
      <c r="O11" s="135">
        <f t="shared" si="6"/>
        <v>1</v>
      </c>
      <c r="P11" s="135"/>
      <c r="Q11" s="51"/>
      <c r="R11" s="51"/>
      <c r="S11" s="51"/>
      <c r="T11" s="52"/>
    </row>
    <row r="12" spans="2:20" ht="24.95" customHeight="1" x14ac:dyDescent="0.25">
      <c r="B12" s="48" t="s">
        <v>136</v>
      </c>
      <c r="C12" s="38">
        <v>98</v>
      </c>
      <c r="D12" s="38">
        <v>196</v>
      </c>
      <c r="E12" s="38">
        <v>120</v>
      </c>
      <c r="F12" s="40">
        <v>1122</v>
      </c>
      <c r="G12" s="40">
        <f t="shared" si="1"/>
        <v>1536</v>
      </c>
      <c r="J12" s="133" t="s">
        <v>125</v>
      </c>
      <c r="K12" s="134">
        <f t="shared" si="2"/>
        <v>6.3802083333333329E-2</v>
      </c>
      <c r="L12" s="134">
        <f t="shared" si="3"/>
        <v>0.12760416666666666</v>
      </c>
      <c r="M12" s="134">
        <f t="shared" si="4"/>
        <v>7.8125E-2</v>
      </c>
      <c r="N12" s="134">
        <f t="shared" si="5"/>
        <v>0.73046875</v>
      </c>
      <c r="O12" s="135">
        <f t="shared" si="6"/>
        <v>1</v>
      </c>
      <c r="P12" s="135"/>
      <c r="Q12" s="51"/>
      <c r="R12" s="51"/>
      <c r="S12" s="51"/>
      <c r="T12" s="52"/>
    </row>
    <row r="13" spans="2:20" ht="24.95" customHeight="1" x14ac:dyDescent="0.25">
      <c r="B13" s="48" t="s">
        <v>137</v>
      </c>
      <c r="C13" s="38">
        <v>33</v>
      </c>
      <c r="D13" s="38">
        <v>114</v>
      </c>
      <c r="E13" s="38">
        <v>194</v>
      </c>
      <c r="F13" s="40">
        <v>1195</v>
      </c>
      <c r="G13" s="40">
        <f t="shared" si="1"/>
        <v>1536</v>
      </c>
      <c r="J13" s="133" t="s">
        <v>126</v>
      </c>
      <c r="K13" s="134">
        <f t="shared" si="2"/>
        <v>2.1484375E-2</v>
      </c>
      <c r="L13" s="134">
        <f t="shared" si="3"/>
        <v>7.421875E-2</v>
      </c>
      <c r="M13" s="134">
        <f t="shared" si="4"/>
        <v>0.12630208333333334</v>
      </c>
      <c r="N13" s="134">
        <f t="shared" si="5"/>
        <v>0.77799479166666663</v>
      </c>
      <c r="O13" s="135">
        <f t="shared" si="6"/>
        <v>1</v>
      </c>
      <c r="P13" s="135"/>
      <c r="Q13" s="51"/>
      <c r="R13" s="51"/>
      <c r="S13" s="51"/>
      <c r="T13" s="52"/>
    </row>
    <row r="14" spans="2:20" ht="24.95" customHeight="1" x14ac:dyDescent="0.25">
      <c r="B14" s="48" t="s">
        <v>138</v>
      </c>
      <c r="C14" s="38">
        <v>3</v>
      </c>
      <c r="D14" s="38">
        <v>282</v>
      </c>
      <c r="E14" s="38">
        <v>184</v>
      </c>
      <c r="F14" s="40">
        <v>1051</v>
      </c>
      <c r="G14" s="40">
        <f t="shared" si="1"/>
        <v>1520</v>
      </c>
      <c r="J14" s="133" t="s">
        <v>127</v>
      </c>
      <c r="K14" s="134">
        <f t="shared" si="2"/>
        <v>1.9736842105263159E-3</v>
      </c>
      <c r="L14" s="134">
        <f t="shared" si="3"/>
        <v>0.18552631578947368</v>
      </c>
      <c r="M14" s="134">
        <f t="shared" si="4"/>
        <v>0.12105263157894737</v>
      </c>
      <c r="N14" s="134">
        <f t="shared" si="5"/>
        <v>0.69144736842105259</v>
      </c>
      <c r="O14" s="135">
        <f t="shared" si="6"/>
        <v>1</v>
      </c>
      <c r="P14" s="135"/>
      <c r="Q14" s="51"/>
      <c r="R14" s="51"/>
      <c r="S14" s="51"/>
      <c r="T14" s="52"/>
    </row>
    <row r="15" spans="2:20" ht="24.95" customHeight="1" x14ac:dyDescent="0.25">
      <c r="B15" s="48" t="s">
        <v>139</v>
      </c>
      <c r="C15" s="38">
        <v>126</v>
      </c>
      <c r="D15" s="38">
        <v>204</v>
      </c>
      <c r="E15" s="38">
        <v>35</v>
      </c>
      <c r="F15" s="40">
        <v>1155</v>
      </c>
      <c r="G15" s="40">
        <f t="shared" si="1"/>
        <v>1520</v>
      </c>
      <c r="J15" s="133" t="s">
        <v>128</v>
      </c>
      <c r="K15" s="134">
        <f t="shared" si="2"/>
        <v>8.2894736842105257E-2</v>
      </c>
      <c r="L15" s="134">
        <f t="shared" si="3"/>
        <v>0.13421052631578947</v>
      </c>
      <c r="M15" s="134">
        <f t="shared" si="4"/>
        <v>2.3026315789473683E-2</v>
      </c>
      <c r="N15" s="134">
        <f t="shared" si="5"/>
        <v>0.75986842105263153</v>
      </c>
      <c r="O15" s="135">
        <f t="shared" si="6"/>
        <v>1</v>
      </c>
      <c r="P15" s="135"/>
      <c r="Q15" s="51"/>
      <c r="R15" s="51"/>
      <c r="S15" s="51"/>
      <c r="T15" s="52"/>
    </row>
    <row r="16" spans="2:20" ht="24.95" customHeight="1" x14ac:dyDescent="0.25">
      <c r="B16" s="151" t="s">
        <v>147</v>
      </c>
      <c r="C16" s="151"/>
      <c r="D16" s="151"/>
      <c r="E16" s="151"/>
      <c r="F16" s="151"/>
      <c r="G16" s="151"/>
      <c r="J16" s="74"/>
      <c r="K16" s="102"/>
      <c r="L16" s="102"/>
      <c r="M16" s="102"/>
      <c r="N16" s="102"/>
      <c r="O16" s="51"/>
      <c r="P16" s="51"/>
      <c r="Q16" s="51"/>
      <c r="R16" s="51"/>
      <c r="S16" s="51"/>
      <c r="T16" s="52"/>
    </row>
    <row r="17" spans="2:25" ht="22.5" customHeight="1" x14ac:dyDescent="0.25">
      <c r="B17" s="150" t="s">
        <v>170</v>
      </c>
      <c r="C17" s="150"/>
      <c r="D17" s="150"/>
      <c r="E17" s="150"/>
      <c r="F17" s="150"/>
      <c r="G17" s="150"/>
      <c r="H17" s="66"/>
      <c r="K17" s="45"/>
      <c r="L17" s="45"/>
      <c r="M17" s="45"/>
      <c r="N17" s="45"/>
      <c r="O17" s="45"/>
      <c r="P17" s="46"/>
      <c r="Q17" s="46"/>
      <c r="R17" s="46"/>
      <c r="S17" s="46"/>
      <c r="T17" s="46"/>
      <c r="U17" s="9"/>
      <c r="V17" s="9"/>
      <c r="W17" s="9"/>
      <c r="X17" s="9"/>
      <c r="Y17" s="9"/>
    </row>
    <row r="18" spans="2:25" ht="12" customHeight="1" x14ac:dyDescent="0.25">
      <c r="B18" s="72" t="s">
        <v>104</v>
      </c>
      <c r="C18" s="73"/>
      <c r="D18" s="73"/>
      <c r="E18" s="73"/>
      <c r="F18" s="73"/>
      <c r="G18" s="73"/>
      <c r="H18" s="66"/>
      <c r="K18" s="45"/>
      <c r="L18" s="45"/>
      <c r="M18" s="45"/>
      <c r="N18" s="45"/>
      <c r="O18" s="45"/>
      <c r="P18" s="46"/>
      <c r="Q18" s="46"/>
      <c r="R18" s="46"/>
      <c r="S18" s="46"/>
      <c r="T18" s="46"/>
      <c r="U18" s="9"/>
      <c r="V18" s="9"/>
      <c r="W18" s="9"/>
      <c r="X18" s="9"/>
      <c r="Y18" s="9"/>
    </row>
    <row r="19" spans="2:25" ht="12" customHeight="1" x14ac:dyDescent="0.25">
      <c r="B19" s="72" t="s">
        <v>105</v>
      </c>
      <c r="C19" s="73"/>
      <c r="D19" s="73"/>
      <c r="E19" s="73"/>
      <c r="F19" s="73"/>
      <c r="G19" s="73"/>
      <c r="H19" s="66"/>
      <c r="K19" s="45"/>
      <c r="L19" s="45"/>
      <c r="M19" s="45"/>
      <c r="N19" s="45"/>
      <c r="O19" s="45"/>
      <c r="P19" s="46"/>
      <c r="Q19" s="46"/>
      <c r="R19" s="46"/>
      <c r="S19" s="46"/>
      <c r="T19" s="46"/>
      <c r="U19" s="9"/>
      <c r="V19" s="9"/>
      <c r="W19" s="9"/>
      <c r="X19" s="9"/>
      <c r="Y19" s="9"/>
    </row>
    <row r="20" spans="2:25" ht="12" customHeight="1" x14ac:dyDescent="0.25">
      <c r="B20" s="72" t="s">
        <v>106</v>
      </c>
      <c r="C20" s="73"/>
      <c r="D20" s="73"/>
      <c r="E20" s="73"/>
      <c r="F20" s="73"/>
      <c r="G20" s="73"/>
      <c r="H20" s="66"/>
      <c r="K20" s="45"/>
      <c r="L20" s="45"/>
      <c r="M20" s="45"/>
      <c r="N20" s="45"/>
      <c r="O20" s="45"/>
      <c r="P20" s="46"/>
      <c r="Q20" s="46"/>
      <c r="R20" s="46"/>
      <c r="S20" s="46"/>
      <c r="T20" s="46"/>
      <c r="U20" s="9"/>
      <c r="V20" s="9"/>
      <c r="W20" s="9"/>
      <c r="X20" s="9"/>
      <c r="Y20" s="9"/>
    </row>
    <row r="21" spans="2:25" ht="12" customHeight="1" x14ac:dyDescent="0.25">
      <c r="B21" s="23" t="s">
        <v>88</v>
      </c>
      <c r="K21" s="45"/>
      <c r="L21" s="45"/>
      <c r="M21" s="45"/>
      <c r="N21" s="45"/>
      <c r="O21" s="45"/>
      <c r="P21" s="46"/>
      <c r="Q21" s="46"/>
      <c r="R21" s="46"/>
      <c r="S21" s="46"/>
      <c r="T21" s="46"/>
      <c r="U21" s="9"/>
      <c r="V21" s="9"/>
      <c r="W21" s="9"/>
      <c r="X21" s="9"/>
      <c r="Y21" s="9"/>
    </row>
    <row r="22" spans="2:25" x14ac:dyDescent="0.25">
      <c r="B22" s="23"/>
      <c r="K22" s="45"/>
      <c r="L22" s="45"/>
      <c r="M22" s="45"/>
      <c r="N22" s="45"/>
      <c r="O22" s="45"/>
      <c r="P22" s="46"/>
      <c r="Q22" s="46"/>
      <c r="R22" s="46"/>
      <c r="S22" s="46"/>
      <c r="T22" s="46"/>
      <c r="U22" s="9"/>
      <c r="V22" s="9"/>
      <c r="W22" s="9"/>
      <c r="X22" s="9"/>
      <c r="Y22" s="9"/>
    </row>
    <row r="23" spans="2:25" x14ac:dyDescent="0.25">
      <c r="B23" s="23"/>
      <c r="K23" s="45"/>
      <c r="L23" s="45"/>
      <c r="M23" s="45"/>
      <c r="N23" s="45"/>
      <c r="O23" s="45"/>
      <c r="P23" s="46"/>
      <c r="Q23" s="46"/>
      <c r="R23" s="46"/>
      <c r="S23" s="46"/>
      <c r="T23" s="46"/>
      <c r="U23" s="9"/>
      <c r="V23" s="9"/>
      <c r="W23" s="9"/>
      <c r="X23" s="9"/>
      <c r="Y23" s="9"/>
    </row>
    <row r="24" spans="2:25" x14ac:dyDescent="0.25">
      <c r="B24" s="89" t="s">
        <v>111</v>
      </c>
      <c r="K24" s="45"/>
      <c r="L24" s="45"/>
      <c r="M24" s="45"/>
      <c r="N24" s="45"/>
      <c r="O24" s="45"/>
      <c r="P24" s="46"/>
      <c r="Q24" s="46"/>
      <c r="R24" s="46"/>
      <c r="S24" s="46"/>
      <c r="T24" s="46"/>
      <c r="U24" s="9"/>
      <c r="V24" s="9"/>
      <c r="W24" s="9"/>
    </row>
    <row r="25" spans="2:25" ht="15.75" x14ac:dyDescent="0.25">
      <c r="B25" s="90" t="s">
        <v>175</v>
      </c>
      <c r="K25" s="45"/>
      <c r="L25" s="45"/>
      <c r="M25" s="45"/>
      <c r="N25" s="45"/>
      <c r="O25" s="45"/>
      <c r="P25" s="46"/>
      <c r="Q25" s="46"/>
      <c r="R25" s="46"/>
      <c r="S25" s="46"/>
      <c r="T25" s="46"/>
      <c r="U25" s="9"/>
      <c r="V25" s="9"/>
      <c r="W25" s="9"/>
    </row>
    <row r="26" spans="2:25" x14ac:dyDescent="0.25">
      <c r="K26" s="45"/>
      <c r="L26" s="45"/>
      <c r="M26" s="45"/>
      <c r="N26" s="45"/>
      <c r="O26" s="45"/>
      <c r="P26" s="46"/>
      <c r="Q26" s="46"/>
      <c r="R26" s="46"/>
      <c r="S26" s="46"/>
      <c r="T26" s="46"/>
      <c r="U26" s="9"/>
      <c r="V26" s="9"/>
      <c r="W26" s="9"/>
    </row>
    <row r="27" spans="2:25" x14ac:dyDescent="0.25">
      <c r="K27" s="45"/>
      <c r="L27" s="45"/>
      <c r="M27" s="45"/>
      <c r="N27" s="45"/>
      <c r="O27" s="45"/>
      <c r="P27" s="46"/>
      <c r="Q27" s="46"/>
      <c r="R27" s="46"/>
      <c r="S27" s="46"/>
      <c r="T27" s="46"/>
      <c r="U27" s="9"/>
      <c r="V27" s="9"/>
      <c r="W27" s="9"/>
    </row>
    <row r="28" spans="2:25" x14ac:dyDescent="0.25">
      <c r="K28" s="45"/>
      <c r="L28" s="45"/>
      <c r="M28" s="45"/>
      <c r="N28" s="45"/>
      <c r="O28" s="45"/>
      <c r="P28" s="46"/>
      <c r="Q28" s="46"/>
      <c r="R28" s="46"/>
      <c r="S28" s="46"/>
      <c r="T28" s="46"/>
      <c r="U28" s="9"/>
      <c r="V28" s="9"/>
      <c r="W28" s="9"/>
    </row>
    <row r="29" spans="2:25" ht="15" customHeight="1" x14ac:dyDescent="0.25">
      <c r="K29" s="45"/>
      <c r="L29" s="45"/>
      <c r="M29" s="45"/>
      <c r="N29" s="45"/>
      <c r="O29" s="45"/>
      <c r="P29" s="46"/>
      <c r="Q29" s="46"/>
      <c r="R29" s="46"/>
      <c r="S29" s="46"/>
      <c r="T29" s="46"/>
      <c r="U29" s="9"/>
      <c r="V29" s="9"/>
      <c r="W29" s="9"/>
    </row>
    <row r="30" spans="2:25" x14ac:dyDescent="0.25">
      <c r="K30" s="45"/>
      <c r="L30" s="45"/>
      <c r="M30" s="45"/>
      <c r="N30" s="45"/>
      <c r="O30" s="45"/>
      <c r="P30" s="46"/>
      <c r="Q30" s="46"/>
      <c r="R30" s="46"/>
      <c r="S30" s="46"/>
      <c r="T30" s="46"/>
      <c r="U30" s="9"/>
      <c r="V30" s="9"/>
      <c r="W30" s="9"/>
    </row>
    <row r="31" spans="2:25" x14ac:dyDescent="0.25">
      <c r="K31" s="45"/>
      <c r="L31" s="45"/>
      <c r="M31" s="45"/>
      <c r="N31" s="45"/>
      <c r="O31" s="45"/>
      <c r="P31" s="46"/>
      <c r="Q31" s="46"/>
      <c r="R31" s="46"/>
      <c r="S31" s="46"/>
      <c r="T31" s="46"/>
      <c r="U31" s="9"/>
      <c r="V31" s="9"/>
      <c r="W31" s="9"/>
    </row>
    <row r="32" spans="2:25" ht="15" customHeight="1" x14ac:dyDescent="0.25">
      <c r="K32" s="45"/>
      <c r="L32" s="45"/>
      <c r="M32" s="45"/>
      <c r="N32" s="45"/>
      <c r="O32" s="45"/>
      <c r="P32" s="46"/>
      <c r="Q32" s="46"/>
      <c r="R32" s="46"/>
      <c r="S32" s="46"/>
      <c r="T32" s="46"/>
      <c r="U32" s="9"/>
      <c r="V32" s="9"/>
      <c r="W32" s="9"/>
    </row>
    <row r="33" spans="11:23" ht="15" customHeight="1" x14ac:dyDescent="0.25">
      <c r="K33" s="45"/>
      <c r="L33" s="45"/>
      <c r="M33" s="45"/>
      <c r="N33" s="45"/>
      <c r="O33" s="45"/>
      <c r="P33" s="46"/>
      <c r="Q33" s="46"/>
      <c r="R33" s="46"/>
      <c r="S33" s="46"/>
      <c r="T33" s="46"/>
      <c r="U33" s="9"/>
      <c r="V33" s="9"/>
      <c r="W33" s="9"/>
    </row>
    <row r="34" spans="11:23" x14ac:dyDescent="0.25">
      <c r="K34" s="45"/>
      <c r="L34" s="45"/>
      <c r="M34" s="45"/>
      <c r="N34" s="45"/>
      <c r="O34" s="45"/>
      <c r="P34" s="46"/>
      <c r="Q34" s="46"/>
      <c r="R34" s="46"/>
      <c r="S34" s="46"/>
      <c r="T34" s="46"/>
      <c r="U34" s="9"/>
      <c r="V34" s="9"/>
      <c r="W34" s="9"/>
    </row>
    <row r="35" spans="11:23" ht="15" customHeight="1" x14ac:dyDescent="0.25">
      <c r="K35" s="45"/>
      <c r="L35" s="45"/>
      <c r="M35" s="45"/>
      <c r="N35" s="45"/>
      <c r="O35" s="45"/>
      <c r="P35" s="46"/>
      <c r="Q35" s="46"/>
      <c r="R35" s="46"/>
      <c r="S35" s="46"/>
      <c r="T35" s="46"/>
      <c r="U35" s="9"/>
      <c r="V35" s="9"/>
      <c r="W35" s="9"/>
    </row>
    <row r="36" spans="11:23" ht="15" customHeight="1" x14ac:dyDescent="0.25">
      <c r="K36" s="45"/>
      <c r="L36" s="45"/>
      <c r="M36" s="45"/>
      <c r="N36" s="45"/>
      <c r="O36" s="45"/>
      <c r="P36" s="46"/>
      <c r="Q36" s="46"/>
      <c r="R36" s="46"/>
      <c r="S36" s="46"/>
      <c r="T36" s="46"/>
      <c r="U36" s="9"/>
      <c r="V36" s="9"/>
      <c r="W36" s="9"/>
    </row>
    <row r="37" spans="11:23" ht="15" customHeight="1" x14ac:dyDescent="0.25">
      <c r="K37" s="55"/>
      <c r="L37" s="56"/>
      <c r="M37" s="56"/>
      <c r="N37" s="56"/>
      <c r="O37" s="56"/>
      <c r="P37" s="57"/>
      <c r="Q37" s="58"/>
      <c r="R37" s="59"/>
      <c r="S37" s="59"/>
      <c r="T37" s="59"/>
      <c r="U37" s="60"/>
      <c r="V37" s="60"/>
    </row>
    <row r="38" spans="11:23" ht="15" customHeight="1" x14ac:dyDescent="0.25">
      <c r="K38" s="61"/>
      <c r="L38" s="61"/>
      <c r="M38" s="61"/>
      <c r="N38" s="61"/>
      <c r="O38" s="61"/>
      <c r="P38" s="57"/>
      <c r="Q38" s="57"/>
      <c r="R38" s="57"/>
      <c r="S38" s="57"/>
      <c r="T38" s="57"/>
      <c r="U38" s="62"/>
      <c r="V38" s="62"/>
    </row>
    <row r="39" spans="11:23" ht="15" customHeight="1" x14ac:dyDescent="0.25">
      <c r="L39" s="61"/>
      <c r="M39" s="61"/>
      <c r="N39" s="61"/>
      <c r="O39" s="61"/>
    </row>
    <row r="40" spans="11:23" ht="15" customHeight="1" x14ac:dyDescent="0.25">
      <c r="K40" s="61"/>
      <c r="L40" s="63"/>
      <c r="M40" s="61"/>
      <c r="N40" s="61"/>
      <c r="O40" s="61"/>
    </row>
    <row r="41" spans="11:23" x14ac:dyDescent="0.25">
      <c r="K41" s="61"/>
      <c r="L41" s="64"/>
      <c r="M41" s="61"/>
      <c r="N41" s="61"/>
      <c r="O41" s="61"/>
    </row>
    <row r="42" spans="11:23" x14ac:dyDescent="0.25">
      <c r="K42" s="61"/>
      <c r="L42" s="64"/>
      <c r="M42" s="61"/>
      <c r="N42" s="61"/>
      <c r="O42" s="61"/>
      <c r="P42" s="57"/>
      <c r="Q42" s="57"/>
    </row>
    <row r="43" spans="11:23" ht="15" customHeight="1" x14ac:dyDescent="0.25">
      <c r="K43" s="61"/>
      <c r="L43" s="64"/>
      <c r="M43" s="61"/>
      <c r="N43" s="61"/>
      <c r="O43" s="61"/>
      <c r="P43" s="57"/>
      <c r="Q43" s="57"/>
    </row>
    <row r="44" spans="11:23" x14ac:dyDescent="0.25">
      <c r="K44" s="61"/>
      <c r="L44" s="64"/>
      <c r="M44" s="61"/>
      <c r="N44" s="61"/>
      <c r="O44" s="61"/>
      <c r="P44" s="57"/>
      <c r="Q44" s="57"/>
    </row>
    <row r="45" spans="11:23" x14ac:dyDescent="0.25">
      <c r="K45" s="61"/>
      <c r="L45" s="64"/>
      <c r="M45" s="61"/>
      <c r="N45" s="61"/>
      <c r="O45" s="61"/>
      <c r="P45" s="57"/>
      <c r="Q45" s="57"/>
    </row>
    <row r="46" spans="11:23" x14ac:dyDescent="0.25">
      <c r="K46" s="61"/>
      <c r="L46" s="64"/>
      <c r="M46" s="61"/>
      <c r="N46" s="61"/>
      <c r="O46" s="61"/>
      <c r="P46" s="57"/>
      <c r="Q46" s="57"/>
    </row>
    <row r="47" spans="11:23" x14ac:dyDescent="0.25">
      <c r="K47" s="61"/>
      <c r="L47" s="64"/>
      <c r="M47" s="61"/>
      <c r="N47" s="61"/>
      <c r="O47" s="61"/>
      <c r="P47" s="57"/>
      <c r="Q47" s="57"/>
    </row>
    <row r="48" spans="11:23" x14ac:dyDescent="0.25">
      <c r="K48" s="61"/>
      <c r="L48" s="64"/>
      <c r="M48" s="61"/>
      <c r="N48" s="61"/>
      <c r="O48" s="61"/>
      <c r="P48" s="57"/>
      <c r="Q48" s="57"/>
    </row>
    <row r="49" spans="2:17" x14ac:dyDescent="0.25">
      <c r="K49" s="61"/>
      <c r="L49" s="64"/>
      <c r="M49" s="61"/>
      <c r="N49" s="61"/>
      <c r="O49" s="61"/>
      <c r="P49" s="57"/>
      <c r="Q49" s="57"/>
    </row>
    <row r="50" spans="2:17" x14ac:dyDescent="0.25">
      <c r="K50" s="61"/>
      <c r="L50" s="64"/>
      <c r="M50" s="61"/>
      <c r="N50" s="61"/>
      <c r="O50" s="61"/>
      <c r="P50" s="57"/>
      <c r="Q50" s="57"/>
    </row>
    <row r="51" spans="2:17" x14ac:dyDescent="0.25">
      <c r="K51" s="61"/>
      <c r="L51" s="64"/>
      <c r="M51" s="61"/>
      <c r="N51" s="61"/>
      <c r="O51" s="61"/>
      <c r="P51" s="57"/>
      <c r="Q51" s="57"/>
    </row>
    <row r="52" spans="2:17" x14ac:dyDescent="0.25">
      <c r="K52" s="61"/>
      <c r="L52" s="64"/>
      <c r="M52" s="61"/>
      <c r="N52" s="61"/>
      <c r="O52" s="61"/>
      <c r="P52" s="57"/>
      <c r="Q52" s="57"/>
    </row>
    <row r="53" spans="2:17" x14ac:dyDescent="0.25">
      <c r="K53" s="61"/>
      <c r="L53" s="64"/>
      <c r="M53" s="61"/>
      <c r="N53" s="61"/>
      <c r="O53" s="61"/>
      <c r="P53" s="57"/>
      <c r="Q53" s="57"/>
    </row>
    <row r="54" spans="2:17" ht="15" customHeight="1" x14ac:dyDescent="0.25">
      <c r="K54" s="61"/>
      <c r="L54" s="61"/>
      <c r="M54" s="61"/>
      <c r="N54" s="61"/>
      <c r="O54" s="61"/>
      <c r="P54" s="57"/>
      <c r="Q54" s="57"/>
    </row>
    <row r="55" spans="2:17" x14ac:dyDescent="0.25">
      <c r="K55" s="61"/>
      <c r="L55" s="61"/>
      <c r="M55" s="61"/>
      <c r="N55" s="61"/>
      <c r="O55" s="61"/>
      <c r="P55" s="57"/>
      <c r="Q55" s="57"/>
    </row>
    <row r="56" spans="2:17" ht="15" customHeight="1" x14ac:dyDescent="0.25">
      <c r="K56" s="61"/>
      <c r="L56" s="61"/>
      <c r="M56" s="61"/>
      <c r="N56" s="61"/>
      <c r="O56" s="61"/>
      <c r="P56" s="57"/>
      <c r="Q56" s="57"/>
    </row>
    <row r="57" spans="2:17" ht="24" customHeight="1" x14ac:dyDescent="0.25">
      <c r="B57" s="151" t="s">
        <v>107</v>
      </c>
      <c r="C57" s="151"/>
      <c r="D57" s="151"/>
      <c r="E57" s="151"/>
      <c r="F57" s="151"/>
      <c r="G57" s="151"/>
      <c r="K57" s="62"/>
      <c r="L57" s="62"/>
      <c r="M57" s="62"/>
      <c r="N57" s="62"/>
      <c r="O57" s="62"/>
      <c r="P57" s="57"/>
      <c r="Q57" s="57"/>
    </row>
    <row r="58" spans="2:17" ht="24" customHeight="1" x14ac:dyDescent="0.25">
      <c r="B58" s="151" t="s">
        <v>171</v>
      </c>
      <c r="C58" s="151"/>
      <c r="D58" s="151"/>
      <c r="E58" s="151"/>
      <c r="F58" s="151"/>
      <c r="G58" s="151"/>
      <c r="H58" s="93"/>
      <c r="I58" s="62"/>
      <c r="J58" s="62"/>
      <c r="K58" s="62"/>
      <c r="L58" s="62"/>
      <c r="M58" s="62"/>
      <c r="N58" s="62"/>
      <c r="O58" s="62"/>
      <c r="P58" s="57"/>
    </row>
    <row r="59" spans="2:17" ht="12" customHeight="1" x14ac:dyDescent="0.25">
      <c r="B59" s="23" t="s">
        <v>88</v>
      </c>
      <c r="H59" s="67"/>
      <c r="I59" s="62"/>
      <c r="J59" s="62"/>
      <c r="K59" s="62"/>
      <c r="L59" s="62"/>
      <c r="M59" s="62"/>
      <c r="N59" s="62"/>
      <c r="O59" s="62"/>
      <c r="P59" s="57"/>
    </row>
    <row r="60" spans="2:17" x14ac:dyDescent="0.25">
      <c r="B60" s="65"/>
      <c r="H60" s="68"/>
      <c r="I60" s="62"/>
      <c r="J60" s="62"/>
      <c r="K60" s="61"/>
      <c r="L60" s="61"/>
      <c r="M60" s="61"/>
      <c r="N60" s="61"/>
      <c r="O60" s="61"/>
      <c r="P60" s="57"/>
    </row>
    <row r="61" spans="2:17" x14ac:dyDescent="0.25">
      <c r="H61" s="67"/>
      <c r="I61" s="62"/>
      <c r="J61" s="62"/>
      <c r="K61" s="61"/>
      <c r="L61" s="61"/>
      <c r="M61" s="61"/>
      <c r="N61" s="61"/>
      <c r="O61" s="61"/>
      <c r="P61" s="57"/>
    </row>
    <row r="62" spans="2:17" x14ac:dyDescent="0.25">
      <c r="H62"/>
      <c r="I62"/>
      <c r="J62"/>
      <c r="K62"/>
      <c r="L62"/>
      <c r="M62" s="103"/>
      <c r="N62" s="61"/>
      <c r="O62" s="61"/>
      <c r="P62" s="57"/>
      <c r="Q62" s="57"/>
    </row>
    <row r="63" spans="2:17" x14ac:dyDescent="0.25">
      <c r="H63"/>
      <c r="I63"/>
      <c r="J63"/>
      <c r="K63"/>
      <c r="L63"/>
      <c r="M63" s="103"/>
    </row>
    <row r="64" spans="2:17" x14ac:dyDescent="0.25">
      <c r="H64"/>
      <c r="I64"/>
      <c r="J64"/>
      <c r="K64"/>
      <c r="L64"/>
      <c r="M64" s="103"/>
    </row>
    <row r="65" spans="8:13" x14ac:dyDescent="0.25">
      <c r="H65"/>
      <c r="I65"/>
      <c r="J65"/>
      <c r="K65"/>
      <c r="L65"/>
      <c r="M65" s="103"/>
    </row>
    <row r="66" spans="8:13" x14ac:dyDescent="0.25">
      <c r="H66"/>
      <c r="I66"/>
      <c r="J66"/>
      <c r="K66"/>
      <c r="L66"/>
      <c r="M66" s="103"/>
    </row>
    <row r="67" spans="8:13" x14ac:dyDescent="0.25">
      <c r="H67"/>
      <c r="I67"/>
      <c r="J67"/>
      <c r="K67"/>
      <c r="L67"/>
      <c r="M67" s="103"/>
    </row>
    <row r="68" spans="8:13" x14ac:dyDescent="0.25">
      <c r="H68"/>
      <c r="I68"/>
      <c r="J68"/>
      <c r="K68"/>
      <c r="L68"/>
      <c r="M68" s="103"/>
    </row>
    <row r="69" spans="8:13" x14ac:dyDescent="0.25">
      <c r="H69"/>
      <c r="I69"/>
      <c r="J69"/>
      <c r="K69"/>
      <c r="L69"/>
      <c r="M69" s="103"/>
    </row>
    <row r="70" spans="8:13" x14ac:dyDescent="0.25">
      <c r="H70"/>
      <c r="I70"/>
      <c r="J70"/>
      <c r="K70"/>
      <c r="L70"/>
      <c r="M70" s="103"/>
    </row>
    <row r="71" spans="8:13" x14ac:dyDescent="0.25">
      <c r="H71"/>
      <c r="I71"/>
      <c r="J71"/>
      <c r="K71"/>
      <c r="L71"/>
      <c r="M71" s="103"/>
    </row>
    <row r="72" spans="8:13" x14ac:dyDescent="0.25">
      <c r="H72"/>
      <c r="I72"/>
      <c r="J72"/>
      <c r="K72"/>
      <c r="L72"/>
      <c r="M72" s="103"/>
    </row>
    <row r="73" spans="8:13" x14ac:dyDescent="0.25">
      <c r="H73"/>
      <c r="I73"/>
      <c r="J73"/>
      <c r="K73"/>
      <c r="L73"/>
      <c r="M73" s="103"/>
    </row>
    <row r="74" spans="8:13" x14ac:dyDescent="0.25">
      <c r="H74"/>
      <c r="I74"/>
      <c r="J74"/>
      <c r="K74"/>
      <c r="L74"/>
      <c r="M74" s="103"/>
    </row>
    <row r="75" spans="8:13" x14ac:dyDescent="0.25">
      <c r="H75"/>
      <c r="I75"/>
      <c r="J75"/>
      <c r="K75"/>
      <c r="L75"/>
    </row>
  </sheetData>
  <sheetProtection algorithmName="SHA-512" hashValue="ZOx00L3RkGpB6k6VAPLMRVrhxJ6jj8/56nD5Ay0SBd6zU/h1AVZPHAN+4AraCej7KHtCpRnzanyrqYV/Iko3lQ==" saltValue="yRJcfdguXSmgj11WoAbC1Q==" spinCount="100000" sheet="1" objects="1" scenarios="1"/>
  <mergeCells count="4">
    <mergeCell ref="B17:G17"/>
    <mergeCell ref="B58:G58"/>
    <mergeCell ref="B16:G16"/>
    <mergeCell ref="B57:G57"/>
  </mergeCells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Y65"/>
  <sheetViews>
    <sheetView showGridLines="0" zoomScaleNormal="100" workbookViewId="0">
      <selection activeCell="H5" sqref="H5"/>
    </sheetView>
  </sheetViews>
  <sheetFormatPr baseColWidth="10" defaultColWidth="11.42578125" defaultRowHeight="15" x14ac:dyDescent="0.25"/>
  <cols>
    <col min="1" max="1" width="7.7109375" style="8" customWidth="1"/>
    <col min="2" max="2" width="46.7109375" style="8" customWidth="1"/>
    <col min="3" max="7" width="10.7109375" style="8" customWidth="1"/>
    <col min="8" max="8" width="10" style="8" customWidth="1"/>
    <col min="9" max="9" width="11.42578125" style="8"/>
    <col min="10" max="10" width="5.7109375" style="8" customWidth="1"/>
    <col min="11" max="15" width="5.7109375" style="42" customWidth="1"/>
    <col min="16" max="20" width="5.7109375" style="43" customWidth="1"/>
    <col min="21" max="21" width="8.28515625" style="8" bestFit="1" customWidth="1"/>
    <col min="22" max="22" width="8.85546875" style="8" customWidth="1"/>
    <col min="23" max="16384" width="11.42578125" style="8"/>
  </cols>
  <sheetData>
    <row r="2" spans="2:24" x14ac:dyDescent="0.25">
      <c r="B2" s="89" t="s">
        <v>69</v>
      </c>
      <c r="I2"/>
      <c r="J2"/>
      <c r="K2"/>
      <c r="L2"/>
      <c r="M2"/>
      <c r="N2"/>
      <c r="O2"/>
      <c r="P2"/>
      <c r="Q2"/>
    </row>
    <row r="3" spans="2:24" ht="15.75" x14ac:dyDescent="0.25">
      <c r="B3" s="90" t="s">
        <v>96</v>
      </c>
      <c r="L3" s="45"/>
      <c r="M3" s="45"/>
      <c r="N3" s="45"/>
      <c r="O3" s="45"/>
      <c r="P3" s="46"/>
      <c r="Q3" s="46"/>
      <c r="R3" s="46"/>
      <c r="S3" s="46"/>
      <c r="T3" s="46"/>
      <c r="U3" s="9"/>
      <c r="V3" s="9"/>
      <c r="W3" s="9"/>
    </row>
    <row r="4" spans="2:24" ht="24.95" customHeight="1" x14ac:dyDescent="0.25">
      <c r="B4" s="116" t="s">
        <v>34</v>
      </c>
      <c r="C4" s="117" t="s">
        <v>43</v>
      </c>
      <c r="D4" s="118" t="s">
        <v>44</v>
      </c>
      <c r="E4" s="119" t="s">
        <v>45</v>
      </c>
      <c r="F4" s="120" t="s">
        <v>46</v>
      </c>
      <c r="G4" s="121" t="s">
        <v>33</v>
      </c>
      <c r="L4" s="45"/>
      <c r="M4" s="45"/>
      <c r="N4" s="45"/>
      <c r="O4" s="45"/>
      <c r="P4" s="9"/>
      <c r="Q4" s="9"/>
      <c r="R4" s="9"/>
      <c r="S4" s="9"/>
      <c r="T4" s="9"/>
      <c r="U4" s="9"/>
      <c r="V4" s="9"/>
      <c r="W4" s="9"/>
    </row>
    <row r="5" spans="2:24" ht="24.95" customHeight="1" x14ac:dyDescent="0.25">
      <c r="B5" s="112" t="s">
        <v>129</v>
      </c>
      <c r="C5" s="114">
        <v>2004</v>
      </c>
      <c r="D5" s="114">
        <v>1352</v>
      </c>
      <c r="E5" s="111">
        <v>787</v>
      </c>
      <c r="F5" s="114">
        <v>2363</v>
      </c>
      <c r="G5" s="114">
        <f>SUM(C5:F5)</f>
        <v>6506</v>
      </c>
      <c r="J5" s="133" t="s">
        <v>118</v>
      </c>
      <c r="K5" s="134">
        <f>C5/$G5</f>
        <v>0.30802336304949279</v>
      </c>
      <c r="L5" s="134">
        <f t="shared" ref="L5:N15" si="0">D5/$G5</f>
        <v>0.20780817706732246</v>
      </c>
      <c r="M5" s="134">
        <f t="shared" si="0"/>
        <v>0.12096526283430679</v>
      </c>
      <c r="N5" s="134">
        <f t="shared" si="0"/>
        <v>0.36320319704887793</v>
      </c>
      <c r="O5" s="135">
        <f>SUM(K5:N5)</f>
        <v>0.99999999999999989</v>
      </c>
      <c r="P5" s="75"/>
      <c r="Q5" s="75"/>
      <c r="R5" s="75"/>
      <c r="S5" s="75"/>
      <c r="T5" s="75"/>
      <c r="U5" s="9"/>
      <c r="V5" s="9"/>
      <c r="W5" s="9"/>
      <c r="X5" s="9"/>
    </row>
    <row r="6" spans="2:24" ht="24.95" customHeight="1" x14ac:dyDescent="0.25">
      <c r="B6" s="48" t="s">
        <v>130</v>
      </c>
      <c r="C6" s="40">
        <v>1738</v>
      </c>
      <c r="D6" s="38">
        <v>523</v>
      </c>
      <c r="E6" s="38">
        <v>561</v>
      </c>
      <c r="F6" s="40">
        <v>1044</v>
      </c>
      <c r="G6" s="40">
        <f t="shared" ref="G6:G15" si="1">SUM(C6:F6)</f>
        <v>3866</v>
      </c>
      <c r="J6" s="133" t="s">
        <v>119</v>
      </c>
      <c r="K6" s="134">
        <f t="shared" ref="K6:K15" si="2">C6/$G6</f>
        <v>0.44956026901189861</v>
      </c>
      <c r="L6" s="134">
        <f t="shared" si="0"/>
        <v>0.13528194516295913</v>
      </c>
      <c r="M6" s="134">
        <f t="shared" si="0"/>
        <v>0.14511122607346094</v>
      </c>
      <c r="N6" s="134">
        <f t="shared" si="0"/>
        <v>0.27004655975168135</v>
      </c>
      <c r="O6" s="135">
        <f t="shared" ref="O6:O15" si="3">SUM(K6:N6)</f>
        <v>1</v>
      </c>
      <c r="P6" s="75"/>
      <c r="Q6" s="75"/>
      <c r="R6" s="75"/>
      <c r="S6" s="75"/>
      <c r="T6" s="75"/>
      <c r="U6" s="9"/>
      <c r="V6" s="9"/>
      <c r="W6" s="9"/>
      <c r="X6" s="9"/>
    </row>
    <row r="7" spans="2:24" ht="24.95" customHeight="1" x14ac:dyDescent="0.25">
      <c r="B7" s="48" t="s">
        <v>131</v>
      </c>
      <c r="C7" s="40">
        <v>1002</v>
      </c>
      <c r="D7" s="40">
        <v>2064</v>
      </c>
      <c r="E7" s="38">
        <v>266</v>
      </c>
      <c r="F7" s="40">
        <v>3174</v>
      </c>
      <c r="G7" s="40">
        <f t="shared" si="1"/>
        <v>6506</v>
      </c>
      <c r="J7" s="133" t="s">
        <v>120</v>
      </c>
      <c r="K7" s="134">
        <f t="shared" si="2"/>
        <v>0.1540116815247464</v>
      </c>
      <c r="L7" s="134">
        <f t="shared" si="0"/>
        <v>0.3172456194282201</v>
      </c>
      <c r="M7" s="134">
        <f t="shared" si="0"/>
        <v>4.0885336612357825E-2</v>
      </c>
      <c r="N7" s="134">
        <f t="shared" si="0"/>
        <v>0.4878573624346757</v>
      </c>
      <c r="O7" s="135">
        <f t="shared" si="3"/>
        <v>1</v>
      </c>
      <c r="P7" s="75"/>
      <c r="Q7" s="75"/>
      <c r="R7" s="75"/>
      <c r="S7" s="75"/>
      <c r="T7" s="75"/>
      <c r="U7" s="9"/>
      <c r="V7" s="9"/>
      <c r="W7" s="9"/>
      <c r="X7" s="9"/>
    </row>
    <row r="8" spans="2:24" ht="24.95" customHeight="1" x14ac:dyDescent="0.25">
      <c r="B8" s="48" t="s">
        <v>132</v>
      </c>
      <c r="C8" s="38">
        <v>737</v>
      </c>
      <c r="D8" s="40">
        <v>2345</v>
      </c>
      <c r="E8" s="38">
        <v>490</v>
      </c>
      <c r="F8" s="40">
        <v>2934</v>
      </c>
      <c r="G8" s="40">
        <f t="shared" si="1"/>
        <v>6506</v>
      </c>
      <c r="J8" s="133" t="s">
        <v>121</v>
      </c>
      <c r="K8" s="134">
        <f t="shared" si="2"/>
        <v>0.11328004918536735</v>
      </c>
      <c r="L8" s="134">
        <f t="shared" si="0"/>
        <v>0.36043652013525979</v>
      </c>
      <c r="M8" s="134">
        <f t="shared" si="0"/>
        <v>7.5315093759606516E-2</v>
      </c>
      <c r="N8" s="134">
        <f t="shared" si="0"/>
        <v>0.45096833691976634</v>
      </c>
      <c r="O8" s="135">
        <f t="shared" si="3"/>
        <v>1</v>
      </c>
      <c r="P8" s="75"/>
      <c r="Q8" s="75"/>
      <c r="R8" s="75"/>
      <c r="S8" s="75"/>
      <c r="T8" s="75"/>
      <c r="U8" s="9"/>
      <c r="V8" s="9"/>
      <c r="W8" s="9"/>
      <c r="X8" s="9"/>
    </row>
    <row r="9" spans="2:24" ht="24.95" customHeight="1" x14ac:dyDescent="0.25">
      <c r="B9" s="48" t="s">
        <v>133</v>
      </c>
      <c r="C9" s="38">
        <v>420</v>
      </c>
      <c r="D9" s="38">
        <v>995</v>
      </c>
      <c r="E9" s="38">
        <v>721</v>
      </c>
      <c r="F9" s="40">
        <v>4370</v>
      </c>
      <c r="G9" s="40">
        <f t="shared" si="1"/>
        <v>6506</v>
      </c>
      <c r="J9" s="133" t="s">
        <v>122</v>
      </c>
      <c r="K9" s="134">
        <f t="shared" si="2"/>
        <v>6.4555794651091306E-2</v>
      </c>
      <c r="L9" s="134">
        <f t="shared" si="0"/>
        <v>0.15293575161389486</v>
      </c>
      <c r="M9" s="134">
        <f t="shared" si="0"/>
        <v>0.11082078081770673</v>
      </c>
      <c r="N9" s="134">
        <f t="shared" si="0"/>
        <v>0.67168767291730713</v>
      </c>
      <c r="O9" s="135">
        <f t="shared" si="3"/>
        <v>1</v>
      </c>
      <c r="P9" s="75"/>
      <c r="Q9" s="75"/>
      <c r="R9" s="75"/>
      <c r="S9" s="75"/>
      <c r="T9" s="75"/>
      <c r="U9" s="9"/>
      <c r="V9" s="9"/>
      <c r="W9" s="9"/>
      <c r="X9" s="9"/>
    </row>
    <row r="10" spans="2:24" ht="24.95" customHeight="1" x14ac:dyDescent="0.25">
      <c r="B10" s="48" t="s">
        <v>134</v>
      </c>
      <c r="C10" s="38">
        <v>478</v>
      </c>
      <c r="D10" s="40">
        <v>1273</v>
      </c>
      <c r="E10" s="40">
        <v>1205</v>
      </c>
      <c r="F10" s="40">
        <v>3550</v>
      </c>
      <c r="G10" s="40">
        <f t="shared" si="1"/>
        <v>6506</v>
      </c>
      <c r="J10" s="133" t="s">
        <v>123</v>
      </c>
      <c r="K10" s="134">
        <f t="shared" si="2"/>
        <v>7.3470642483861051E-2</v>
      </c>
      <c r="L10" s="134">
        <f t="shared" si="0"/>
        <v>0.19566553950199816</v>
      </c>
      <c r="M10" s="134">
        <f t="shared" si="0"/>
        <v>0.18521364893944051</v>
      </c>
      <c r="N10" s="134">
        <f t="shared" si="0"/>
        <v>0.54565016907470032</v>
      </c>
      <c r="O10" s="135">
        <f t="shared" si="3"/>
        <v>1</v>
      </c>
      <c r="P10" s="75"/>
      <c r="Q10" s="75"/>
      <c r="R10" s="75"/>
      <c r="S10" s="75"/>
      <c r="T10" s="75"/>
      <c r="U10" s="9"/>
      <c r="V10" s="9"/>
      <c r="W10" s="9"/>
      <c r="X10" s="9"/>
    </row>
    <row r="11" spans="2:24" ht="24.95" customHeight="1" x14ac:dyDescent="0.25">
      <c r="B11" s="48" t="s">
        <v>135</v>
      </c>
      <c r="C11" s="40">
        <v>790</v>
      </c>
      <c r="D11" s="38">
        <v>906</v>
      </c>
      <c r="E11" s="38">
        <v>433</v>
      </c>
      <c r="F11" s="40">
        <v>4377</v>
      </c>
      <c r="G11" s="40">
        <f t="shared" si="1"/>
        <v>6506</v>
      </c>
      <c r="J11" s="133" t="s">
        <v>124</v>
      </c>
      <c r="K11" s="134">
        <f t="shared" si="2"/>
        <v>0.12142637565324316</v>
      </c>
      <c r="L11" s="134">
        <f t="shared" si="0"/>
        <v>0.13925607131878268</v>
      </c>
      <c r="M11" s="134">
        <f t="shared" si="0"/>
        <v>6.6553950199815554E-2</v>
      </c>
      <c r="N11" s="134">
        <f t="shared" si="0"/>
        <v>0.67276360282815861</v>
      </c>
      <c r="O11" s="135">
        <f t="shared" si="3"/>
        <v>1</v>
      </c>
      <c r="P11" s="75"/>
      <c r="Q11" s="75"/>
      <c r="R11" s="75"/>
      <c r="S11" s="75"/>
      <c r="T11" s="75"/>
      <c r="U11" s="9"/>
      <c r="V11" s="9"/>
      <c r="W11" s="9"/>
      <c r="X11" s="9"/>
    </row>
    <row r="12" spans="2:24" ht="24.95" customHeight="1" x14ac:dyDescent="0.25">
      <c r="B12" s="48" t="s">
        <v>136</v>
      </c>
      <c r="C12" s="38">
        <v>562</v>
      </c>
      <c r="D12" s="40">
        <v>1489</v>
      </c>
      <c r="E12" s="38">
        <v>787</v>
      </c>
      <c r="F12" s="40">
        <v>3668</v>
      </c>
      <c r="G12" s="40">
        <f t="shared" si="1"/>
        <v>6506</v>
      </c>
      <c r="J12" s="133" t="s">
        <v>125</v>
      </c>
      <c r="K12" s="134">
        <f t="shared" si="2"/>
        <v>8.6381801414079307E-2</v>
      </c>
      <c r="L12" s="134">
        <f t="shared" si="0"/>
        <v>0.22886566246541654</v>
      </c>
      <c r="M12" s="134">
        <f t="shared" si="0"/>
        <v>0.12096526283430679</v>
      </c>
      <c r="N12" s="134">
        <f t="shared" si="0"/>
        <v>0.56378727328619738</v>
      </c>
      <c r="O12" s="135">
        <f t="shared" si="3"/>
        <v>1</v>
      </c>
      <c r="P12" s="75"/>
      <c r="Q12" s="75"/>
      <c r="R12" s="75"/>
      <c r="S12" s="75"/>
      <c r="T12" s="75"/>
      <c r="U12" s="9"/>
      <c r="V12" s="9"/>
      <c r="W12" s="9"/>
      <c r="X12" s="9"/>
    </row>
    <row r="13" spans="2:24" ht="24.95" customHeight="1" x14ac:dyDescent="0.25">
      <c r="B13" s="48" t="s">
        <v>137</v>
      </c>
      <c r="C13" s="38">
        <v>282</v>
      </c>
      <c r="D13" s="38">
        <v>911</v>
      </c>
      <c r="E13" s="40">
        <v>1215</v>
      </c>
      <c r="F13" s="40">
        <v>4098</v>
      </c>
      <c r="G13" s="40">
        <f t="shared" si="1"/>
        <v>6506</v>
      </c>
      <c r="J13" s="133" t="s">
        <v>126</v>
      </c>
      <c r="K13" s="134">
        <f t="shared" si="2"/>
        <v>4.3344604980018443E-2</v>
      </c>
      <c r="L13" s="134">
        <f t="shared" si="0"/>
        <v>0.14002459268367662</v>
      </c>
      <c r="M13" s="134">
        <f t="shared" si="0"/>
        <v>0.18675069166922839</v>
      </c>
      <c r="N13" s="134">
        <f t="shared" si="0"/>
        <v>0.6298801106670765</v>
      </c>
      <c r="O13" s="135">
        <f t="shared" si="3"/>
        <v>1</v>
      </c>
      <c r="P13" s="75"/>
      <c r="Q13" s="75"/>
      <c r="R13" s="75"/>
      <c r="S13" s="75"/>
      <c r="T13" s="75"/>
      <c r="U13" s="9"/>
      <c r="V13" s="9"/>
      <c r="W13" s="9"/>
      <c r="X13" s="9"/>
    </row>
    <row r="14" spans="2:24" ht="24.95" customHeight="1" x14ac:dyDescent="0.25">
      <c r="B14" s="48" t="s">
        <v>138</v>
      </c>
      <c r="C14" s="38">
        <v>39</v>
      </c>
      <c r="D14" s="40">
        <v>1162</v>
      </c>
      <c r="E14" s="38">
        <v>727</v>
      </c>
      <c r="F14" s="40">
        <v>3294</v>
      </c>
      <c r="G14" s="40">
        <f t="shared" si="1"/>
        <v>5222</v>
      </c>
      <c r="J14" s="133" t="s">
        <v>127</v>
      </c>
      <c r="K14" s="134">
        <f t="shared" si="2"/>
        <v>7.46840291076216E-3</v>
      </c>
      <c r="L14" s="134">
        <f t="shared" si="0"/>
        <v>0.22252010723860591</v>
      </c>
      <c r="M14" s="134">
        <f t="shared" si="0"/>
        <v>0.13921869015702795</v>
      </c>
      <c r="N14" s="134">
        <f t="shared" si="0"/>
        <v>0.63079279969360402</v>
      </c>
      <c r="O14" s="135">
        <f t="shared" si="3"/>
        <v>1</v>
      </c>
      <c r="P14" s="75"/>
      <c r="Q14" s="75"/>
      <c r="R14" s="75"/>
      <c r="S14" s="75"/>
      <c r="T14" s="75"/>
      <c r="U14" s="9"/>
      <c r="V14" s="9"/>
      <c r="W14" s="9"/>
      <c r="X14" s="9"/>
    </row>
    <row r="15" spans="2:24" ht="24.95" customHeight="1" x14ac:dyDescent="0.25">
      <c r="B15" s="48" t="s">
        <v>139</v>
      </c>
      <c r="C15" s="38">
        <v>662</v>
      </c>
      <c r="D15" s="38">
        <v>825</v>
      </c>
      <c r="E15" s="38">
        <v>103</v>
      </c>
      <c r="F15" s="40">
        <v>3636</v>
      </c>
      <c r="G15" s="40">
        <f t="shared" si="1"/>
        <v>5226</v>
      </c>
      <c r="J15" s="133" t="s">
        <v>128</v>
      </c>
      <c r="K15" s="134">
        <f t="shared" si="2"/>
        <v>0.12667432070417145</v>
      </c>
      <c r="L15" s="134">
        <f t="shared" si="0"/>
        <v>0.15786452353616534</v>
      </c>
      <c r="M15" s="134">
        <f t="shared" si="0"/>
        <v>1.9709146574818218E-2</v>
      </c>
      <c r="N15" s="134">
        <f t="shared" si="0"/>
        <v>0.69575200918484503</v>
      </c>
      <c r="O15" s="135">
        <f t="shared" si="3"/>
        <v>1</v>
      </c>
      <c r="P15" s="75"/>
      <c r="Q15" s="75"/>
      <c r="R15" s="75"/>
      <c r="S15" s="75"/>
      <c r="T15" s="75"/>
      <c r="U15" s="9"/>
      <c r="V15" s="9"/>
      <c r="W15" s="9"/>
      <c r="X15" s="9"/>
    </row>
    <row r="16" spans="2:24" ht="24.95" customHeight="1" x14ac:dyDescent="0.25">
      <c r="B16" s="151" t="s">
        <v>147</v>
      </c>
      <c r="C16" s="151"/>
      <c r="D16" s="151"/>
      <c r="E16" s="151"/>
      <c r="F16" s="151"/>
      <c r="G16" s="151"/>
      <c r="J16" s="74"/>
      <c r="K16" s="102"/>
      <c r="L16" s="102"/>
      <c r="M16" s="102"/>
      <c r="N16" s="102"/>
      <c r="O16" s="51"/>
      <c r="P16" s="75"/>
      <c r="Q16" s="75"/>
      <c r="R16" s="75"/>
      <c r="S16" s="75"/>
      <c r="T16" s="75"/>
      <c r="U16" s="9"/>
      <c r="V16" s="9"/>
      <c r="W16" s="9"/>
      <c r="X16" s="9"/>
    </row>
    <row r="17" spans="2:25" ht="22.5" customHeight="1" x14ac:dyDescent="0.25">
      <c r="B17" s="150" t="s">
        <v>170</v>
      </c>
      <c r="C17" s="150"/>
      <c r="D17" s="150"/>
      <c r="E17" s="150"/>
      <c r="F17" s="150"/>
      <c r="G17" s="150"/>
      <c r="H17" s="66"/>
      <c r="K17" s="45"/>
      <c r="L17" s="45"/>
      <c r="M17" s="45"/>
      <c r="N17" s="45"/>
      <c r="O17" s="45"/>
      <c r="P17" s="9"/>
      <c r="Q17" s="9"/>
      <c r="R17" s="9"/>
      <c r="S17" s="9"/>
      <c r="T17" s="9"/>
      <c r="U17" s="9"/>
      <c r="V17" s="9"/>
      <c r="W17" s="9"/>
      <c r="X17" s="9"/>
      <c r="Y17" s="9"/>
    </row>
    <row r="18" spans="2:25" ht="12" customHeight="1" x14ac:dyDescent="0.25">
      <c r="B18" s="72" t="s">
        <v>104</v>
      </c>
      <c r="C18" s="73"/>
      <c r="D18" s="73"/>
      <c r="E18" s="73"/>
      <c r="F18" s="73"/>
      <c r="G18" s="73"/>
      <c r="H18" s="66"/>
      <c r="K18" s="45"/>
      <c r="L18" s="45"/>
      <c r="M18" s="45"/>
      <c r="N18" s="45"/>
      <c r="O18" s="45"/>
      <c r="P18" s="9"/>
      <c r="Q18" s="9"/>
      <c r="R18" s="9"/>
      <c r="S18" s="9"/>
      <c r="T18" s="9"/>
      <c r="U18" s="9"/>
      <c r="V18" s="9"/>
      <c r="W18" s="9"/>
      <c r="X18" s="9"/>
      <c r="Y18" s="9"/>
    </row>
    <row r="19" spans="2:25" ht="12" customHeight="1" x14ac:dyDescent="0.25">
      <c r="B19" s="72" t="s">
        <v>105</v>
      </c>
      <c r="C19" s="73"/>
      <c r="D19" s="73"/>
      <c r="E19" s="73"/>
      <c r="F19" s="73"/>
      <c r="G19" s="73"/>
      <c r="H19" s="66"/>
      <c r="K19" s="45"/>
      <c r="L19" s="45"/>
      <c r="M19" s="45"/>
      <c r="N19" s="45"/>
      <c r="O19" s="45"/>
      <c r="P19" s="46"/>
      <c r="Q19" s="46"/>
      <c r="R19" s="46"/>
      <c r="S19" s="46"/>
      <c r="T19" s="46"/>
      <c r="U19" s="9"/>
      <c r="V19" s="9"/>
      <c r="W19" s="9"/>
      <c r="X19" s="9"/>
      <c r="Y19" s="9"/>
    </row>
    <row r="20" spans="2:25" ht="12" customHeight="1" x14ac:dyDescent="0.25">
      <c r="B20" s="72" t="s">
        <v>106</v>
      </c>
      <c r="C20" s="73"/>
      <c r="D20" s="73"/>
      <c r="E20" s="73"/>
      <c r="F20" s="73"/>
      <c r="G20" s="73"/>
      <c r="H20" s="66"/>
      <c r="K20" s="45"/>
      <c r="L20" s="45"/>
      <c r="M20" s="45"/>
      <c r="N20" s="45"/>
      <c r="O20" s="45"/>
      <c r="P20" s="46"/>
      <c r="Q20" s="46"/>
      <c r="R20" s="46"/>
      <c r="S20" s="46"/>
      <c r="T20" s="46"/>
      <c r="U20" s="9"/>
      <c r="V20" s="9"/>
      <c r="W20" s="9"/>
      <c r="X20" s="9"/>
      <c r="Y20" s="9"/>
    </row>
    <row r="21" spans="2:25" ht="12" customHeight="1" x14ac:dyDescent="0.25">
      <c r="B21" s="23" t="s">
        <v>88</v>
      </c>
      <c r="K21" s="45"/>
      <c r="L21" s="45"/>
      <c r="M21" s="45"/>
      <c r="N21" s="45"/>
      <c r="O21" s="45"/>
      <c r="P21" s="46"/>
      <c r="Q21" s="46"/>
      <c r="R21" s="46"/>
      <c r="S21" s="46"/>
      <c r="T21" s="46"/>
      <c r="U21" s="9"/>
      <c r="V21" s="9"/>
      <c r="W21" s="9"/>
      <c r="X21" s="9"/>
      <c r="Y21" s="9"/>
    </row>
    <row r="22" spans="2:25" x14ac:dyDescent="0.25">
      <c r="K22" s="45"/>
      <c r="L22" s="45"/>
      <c r="M22" s="45"/>
      <c r="N22" s="45"/>
      <c r="O22" s="45"/>
      <c r="P22" s="46"/>
      <c r="Q22" s="46"/>
      <c r="R22" s="46"/>
      <c r="S22" s="46"/>
      <c r="T22" s="46"/>
      <c r="U22" s="9"/>
      <c r="V22" s="9"/>
      <c r="W22" s="9"/>
      <c r="X22" s="9"/>
    </row>
    <row r="23" spans="2:25" x14ac:dyDescent="0.25">
      <c r="K23" s="45"/>
      <c r="L23" s="45"/>
      <c r="M23" s="45"/>
      <c r="N23" s="45"/>
      <c r="O23" s="45"/>
      <c r="P23" s="46"/>
      <c r="Q23" s="46"/>
      <c r="R23" s="46"/>
      <c r="S23" s="46"/>
      <c r="T23" s="46"/>
      <c r="U23" s="9"/>
      <c r="V23" s="9"/>
      <c r="W23" s="9"/>
      <c r="X23" s="9"/>
    </row>
    <row r="24" spans="2:25" x14ac:dyDescent="0.25">
      <c r="B24" s="89" t="s">
        <v>112</v>
      </c>
      <c r="K24" s="45"/>
      <c r="L24" s="45"/>
      <c r="M24" s="45"/>
      <c r="N24" s="45"/>
      <c r="O24" s="45"/>
      <c r="P24" s="46"/>
      <c r="Q24" s="46"/>
      <c r="R24" s="46"/>
      <c r="S24" s="46"/>
      <c r="T24" s="46"/>
      <c r="U24" s="9"/>
      <c r="V24" s="9"/>
      <c r="W24" s="9"/>
      <c r="X24" s="9"/>
    </row>
    <row r="25" spans="2:25" ht="15.75" x14ac:dyDescent="0.25">
      <c r="B25" s="90" t="s">
        <v>176</v>
      </c>
      <c r="K25" s="45"/>
      <c r="L25" s="45"/>
      <c r="M25" s="45"/>
      <c r="N25" s="45"/>
      <c r="O25" s="45"/>
      <c r="P25" s="46"/>
      <c r="Q25" s="46"/>
      <c r="R25" s="46"/>
      <c r="S25" s="46"/>
      <c r="T25" s="46"/>
      <c r="U25" s="9"/>
      <c r="V25" s="9"/>
      <c r="W25" s="9"/>
      <c r="X25" s="9"/>
    </row>
    <row r="26" spans="2:25" x14ac:dyDescent="0.25">
      <c r="K26" s="45"/>
      <c r="L26" s="45"/>
      <c r="M26" s="45"/>
      <c r="N26" s="45"/>
      <c r="O26" s="45"/>
      <c r="P26" s="46"/>
      <c r="Q26" s="46"/>
      <c r="R26" s="46"/>
      <c r="S26" s="46"/>
      <c r="T26" s="46"/>
      <c r="U26" s="9"/>
      <c r="V26" s="9"/>
      <c r="W26" s="9"/>
    </row>
    <row r="27" spans="2:25" x14ac:dyDescent="0.25">
      <c r="K27" s="45"/>
      <c r="L27" s="45"/>
      <c r="M27" s="45"/>
      <c r="N27" s="45"/>
      <c r="O27" s="45"/>
      <c r="P27" s="46"/>
      <c r="Q27" s="46"/>
      <c r="R27" s="46"/>
      <c r="S27" s="46"/>
      <c r="T27" s="46"/>
      <c r="U27" s="9"/>
      <c r="V27" s="9"/>
      <c r="W27" s="9"/>
    </row>
    <row r="28" spans="2:25" x14ac:dyDescent="0.25">
      <c r="K28" s="45"/>
      <c r="L28" s="45"/>
      <c r="M28" s="45"/>
      <c r="N28" s="45"/>
      <c r="O28" s="45"/>
      <c r="P28" s="46"/>
      <c r="Q28" s="46"/>
      <c r="R28" s="46"/>
      <c r="S28" s="46"/>
      <c r="T28" s="46"/>
      <c r="U28" s="9"/>
      <c r="V28" s="9"/>
      <c r="W28" s="9"/>
    </row>
    <row r="29" spans="2:25" ht="15" customHeight="1" x14ac:dyDescent="0.25">
      <c r="K29" s="45"/>
      <c r="L29" s="45"/>
      <c r="M29" s="45"/>
      <c r="N29" s="45"/>
      <c r="O29" s="45"/>
      <c r="P29" s="46"/>
      <c r="Q29" s="46"/>
      <c r="R29" s="46"/>
      <c r="S29" s="46"/>
      <c r="T29" s="46"/>
      <c r="U29" s="9"/>
      <c r="V29" s="9"/>
      <c r="W29" s="9"/>
    </row>
    <row r="30" spans="2:25" x14ac:dyDescent="0.25">
      <c r="K30" s="45"/>
      <c r="L30" s="45"/>
      <c r="M30" s="45"/>
      <c r="N30" s="45"/>
      <c r="O30" s="45"/>
      <c r="P30" s="46"/>
      <c r="Q30" s="46"/>
      <c r="R30" s="46"/>
      <c r="S30" s="46"/>
      <c r="T30" s="46"/>
      <c r="U30" s="9"/>
      <c r="V30" s="9"/>
      <c r="W30" s="9"/>
    </row>
    <row r="31" spans="2:25" x14ac:dyDescent="0.25">
      <c r="K31" s="45"/>
      <c r="L31" s="45"/>
      <c r="M31" s="45"/>
      <c r="N31" s="45"/>
      <c r="O31" s="45"/>
      <c r="P31" s="46"/>
      <c r="Q31" s="46"/>
      <c r="R31" s="46"/>
      <c r="S31" s="46"/>
      <c r="T31" s="46"/>
      <c r="U31" s="9"/>
      <c r="V31" s="9"/>
      <c r="W31" s="9"/>
    </row>
    <row r="32" spans="2:25" ht="15" customHeight="1" x14ac:dyDescent="0.25">
      <c r="K32" s="45"/>
      <c r="L32" s="45"/>
      <c r="M32" s="45"/>
      <c r="N32" s="45"/>
      <c r="O32" s="45"/>
      <c r="P32" s="46"/>
      <c r="Q32" s="46"/>
      <c r="R32" s="46"/>
      <c r="S32" s="46"/>
      <c r="T32" s="46"/>
      <c r="U32" s="9"/>
      <c r="V32" s="9"/>
      <c r="W32" s="9"/>
    </row>
    <row r="33" spans="2:23" ht="15" customHeight="1" x14ac:dyDescent="0.25">
      <c r="K33" s="45"/>
      <c r="L33" s="45"/>
      <c r="M33" s="45"/>
      <c r="N33" s="45"/>
      <c r="O33" s="45"/>
      <c r="P33" s="46"/>
      <c r="Q33" s="46"/>
      <c r="R33" s="46"/>
      <c r="S33" s="46"/>
      <c r="T33" s="46"/>
      <c r="U33" s="9"/>
      <c r="V33" s="9"/>
      <c r="W33" s="9"/>
    </row>
    <row r="34" spans="2:23" x14ac:dyDescent="0.25">
      <c r="K34" s="45"/>
      <c r="L34" s="45"/>
      <c r="M34" s="45"/>
      <c r="N34" s="45"/>
      <c r="O34" s="45"/>
      <c r="P34" s="46"/>
      <c r="Q34" s="46"/>
      <c r="R34" s="46"/>
      <c r="S34" s="46"/>
      <c r="T34" s="46"/>
      <c r="U34" s="9"/>
      <c r="V34" s="9"/>
      <c r="W34" s="9"/>
    </row>
    <row r="35" spans="2:23" ht="15" customHeight="1" x14ac:dyDescent="0.25">
      <c r="K35" s="45"/>
      <c r="L35" s="45"/>
      <c r="M35" s="45"/>
      <c r="N35" s="45"/>
      <c r="O35" s="45"/>
      <c r="P35" s="46"/>
      <c r="Q35" s="46"/>
      <c r="R35" s="46"/>
      <c r="S35" s="46"/>
      <c r="T35" s="46"/>
      <c r="U35" s="9"/>
      <c r="V35" s="9"/>
      <c r="W35" s="9"/>
    </row>
    <row r="36" spans="2:23" ht="15" customHeight="1" x14ac:dyDescent="0.25">
      <c r="K36" s="45"/>
      <c r="L36" s="45"/>
      <c r="M36" s="45"/>
      <c r="N36" s="45"/>
      <c r="O36" s="45"/>
      <c r="P36" s="46"/>
      <c r="Q36" s="46"/>
      <c r="R36" s="46"/>
      <c r="S36" s="46"/>
      <c r="T36" s="46"/>
      <c r="U36" s="9"/>
      <c r="V36" s="9"/>
      <c r="W36" s="9"/>
    </row>
    <row r="37" spans="2:23" ht="15" customHeight="1" x14ac:dyDescent="0.25">
      <c r="K37" s="55"/>
      <c r="L37" s="56"/>
      <c r="M37" s="56"/>
      <c r="N37" s="56"/>
      <c r="O37" s="56"/>
      <c r="P37" s="57"/>
      <c r="Q37" s="58"/>
      <c r="R37" s="59"/>
      <c r="S37" s="59"/>
      <c r="T37" s="59"/>
      <c r="U37" s="60"/>
      <c r="V37" s="60"/>
    </row>
    <row r="38" spans="2:23" ht="15" customHeight="1" x14ac:dyDescent="0.25">
      <c r="K38" s="61"/>
      <c r="L38" s="61"/>
      <c r="M38" s="61"/>
      <c r="N38" s="61"/>
      <c r="O38" s="61"/>
      <c r="P38" s="57"/>
      <c r="Q38" s="57"/>
      <c r="R38" s="57"/>
      <c r="S38" s="57"/>
      <c r="T38" s="57"/>
      <c r="U38" s="62"/>
      <c r="V38" s="62"/>
    </row>
    <row r="39" spans="2:23" ht="15" customHeight="1" x14ac:dyDescent="0.25">
      <c r="L39" s="61"/>
      <c r="M39" s="61"/>
      <c r="N39" s="61"/>
      <c r="O39" s="61"/>
    </row>
    <row r="40" spans="2:23" ht="15" customHeight="1" x14ac:dyDescent="0.25">
      <c r="K40" s="61"/>
      <c r="L40" s="63"/>
      <c r="M40" s="61"/>
      <c r="N40" s="61"/>
      <c r="O40" s="61"/>
    </row>
    <row r="41" spans="2:23" x14ac:dyDescent="0.25">
      <c r="K41" s="61"/>
      <c r="L41" s="64"/>
      <c r="M41" s="61"/>
      <c r="N41" s="61"/>
      <c r="O41" s="61"/>
    </row>
    <row r="42" spans="2:23" x14ac:dyDescent="0.25">
      <c r="K42" s="61"/>
      <c r="L42" s="64"/>
      <c r="M42" s="61"/>
      <c r="N42" s="61"/>
      <c r="O42" s="61"/>
      <c r="P42" s="57"/>
      <c r="Q42" s="57"/>
    </row>
    <row r="43" spans="2:23" ht="15" customHeight="1" x14ac:dyDescent="0.25">
      <c r="K43" s="61"/>
      <c r="L43" s="64"/>
      <c r="M43" s="61"/>
      <c r="N43" s="61"/>
      <c r="O43" s="61"/>
      <c r="P43" s="57"/>
      <c r="Q43" s="57"/>
    </row>
    <row r="44" spans="2:23" x14ac:dyDescent="0.25">
      <c r="K44" s="61"/>
      <c r="L44" s="64"/>
      <c r="M44" s="61"/>
      <c r="N44" s="61"/>
      <c r="O44" s="61"/>
      <c r="P44" s="57"/>
      <c r="Q44" s="57"/>
    </row>
    <row r="45" spans="2:23" ht="15" customHeight="1" x14ac:dyDescent="0.25">
      <c r="K45" s="61"/>
      <c r="L45" s="61"/>
      <c r="M45" s="61"/>
      <c r="N45" s="61"/>
      <c r="O45" s="61"/>
      <c r="P45" s="57"/>
      <c r="Q45" s="57"/>
    </row>
    <row r="46" spans="2:23" x14ac:dyDescent="0.25">
      <c r="K46" s="61"/>
      <c r="L46" s="61"/>
      <c r="M46" s="61"/>
      <c r="N46" s="61"/>
      <c r="O46" s="61"/>
      <c r="P46" s="57"/>
      <c r="Q46" s="57"/>
    </row>
    <row r="47" spans="2:23" ht="15" customHeight="1" x14ac:dyDescent="0.25">
      <c r="K47" s="61"/>
      <c r="L47" s="61"/>
      <c r="M47" s="61"/>
      <c r="N47" s="61"/>
      <c r="O47" s="61"/>
      <c r="P47" s="57"/>
      <c r="Q47" s="57"/>
    </row>
    <row r="48" spans="2:23" ht="24" customHeight="1" x14ac:dyDescent="0.25">
      <c r="B48" s="151" t="s">
        <v>107</v>
      </c>
      <c r="C48" s="151"/>
      <c r="D48" s="151"/>
      <c r="E48" s="151"/>
      <c r="F48" s="151"/>
      <c r="G48" s="151"/>
      <c r="K48" s="62"/>
      <c r="L48" s="62"/>
      <c r="M48" s="62"/>
      <c r="N48" s="62"/>
      <c r="O48" s="62"/>
      <c r="P48" s="57"/>
      <c r="Q48" s="57"/>
    </row>
    <row r="49" spans="2:17" ht="24" customHeight="1" x14ac:dyDescent="0.25">
      <c r="B49" s="151" t="s">
        <v>171</v>
      </c>
      <c r="C49" s="151"/>
      <c r="D49" s="151"/>
      <c r="E49" s="151"/>
      <c r="F49" s="151"/>
      <c r="G49" s="151"/>
      <c r="H49" s="93"/>
      <c r="I49" s="62"/>
      <c r="J49" s="62"/>
      <c r="K49" s="62"/>
      <c r="L49" s="62"/>
      <c r="M49" s="62"/>
      <c r="N49" s="62"/>
      <c r="O49" s="62"/>
      <c r="P49" s="57"/>
    </row>
    <row r="50" spans="2:17" ht="12" customHeight="1" x14ac:dyDescent="0.25">
      <c r="B50" s="23" t="s">
        <v>88</v>
      </c>
      <c r="H50" s="67"/>
      <c r="I50" s="62"/>
      <c r="J50" s="62"/>
      <c r="K50" s="62"/>
      <c r="L50" s="62"/>
      <c r="M50" s="62"/>
      <c r="N50" s="62"/>
      <c r="O50" s="62"/>
      <c r="P50" s="57"/>
    </row>
    <row r="51" spans="2:17" x14ac:dyDescent="0.25">
      <c r="B51" s="65"/>
      <c r="H51" s="68"/>
      <c r="I51" s="62"/>
      <c r="J51" s="62"/>
      <c r="K51" s="61"/>
      <c r="L51" s="61"/>
      <c r="M51" s="61"/>
      <c r="N51" s="61"/>
      <c r="O51" s="61"/>
      <c r="P51" s="57"/>
    </row>
    <row r="52" spans="2:17" x14ac:dyDescent="0.25">
      <c r="H52"/>
      <c r="I52"/>
      <c r="J52"/>
      <c r="K52"/>
      <c r="L52"/>
      <c r="M52" s="104"/>
      <c r="N52" s="61"/>
      <c r="O52" s="61"/>
      <c r="P52" s="57"/>
    </row>
    <row r="53" spans="2:17" x14ac:dyDescent="0.25">
      <c r="H53"/>
      <c r="I53"/>
      <c r="J53"/>
      <c r="K53"/>
      <c r="L53"/>
      <c r="M53" s="104"/>
      <c r="N53" s="61"/>
      <c r="O53" s="61"/>
      <c r="P53" s="57"/>
      <c r="Q53" s="57"/>
    </row>
    <row r="54" spans="2:17" x14ac:dyDescent="0.25">
      <c r="H54"/>
      <c r="I54"/>
      <c r="J54"/>
      <c r="K54"/>
      <c r="L54"/>
      <c r="M54" s="104"/>
    </row>
    <row r="55" spans="2:17" x14ac:dyDescent="0.25">
      <c r="H55"/>
      <c r="I55"/>
      <c r="J55"/>
      <c r="K55"/>
      <c r="L55"/>
      <c r="M55" s="104"/>
    </row>
    <row r="56" spans="2:17" x14ac:dyDescent="0.25">
      <c r="H56"/>
      <c r="I56"/>
      <c r="J56"/>
      <c r="K56"/>
      <c r="L56"/>
      <c r="M56" s="104"/>
    </row>
    <row r="57" spans="2:17" x14ac:dyDescent="0.25">
      <c r="H57"/>
      <c r="I57"/>
      <c r="J57"/>
      <c r="K57"/>
      <c r="L57"/>
      <c r="M57" s="104"/>
    </row>
    <row r="58" spans="2:17" x14ac:dyDescent="0.25">
      <c r="H58"/>
      <c r="I58"/>
      <c r="J58"/>
      <c r="K58"/>
      <c r="L58"/>
      <c r="M58" s="104"/>
    </row>
    <row r="59" spans="2:17" x14ac:dyDescent="0.25">
      <c r="H59"/>
      <c r="I59"/>
      <c r="J59"/>
      <c r="K59"/>
      <c r="L59"/>
      <c r="M59" s="104"/>
    </row>
    <row r="60" spans="2:17" x14ac:dyDescent="0.25">
      <c r="H60"/>
      <c r="I60"/>
      <c r="J60"/>
      <c r="K60"/>
      <c r="L60"/>
      <c r="M60" s="104"/>
    </row>
    <row r="61" spans="2:17" x14ac:dyDescent="0.25">
      <c r="H61"/>
      <c r="I61"/>
      <c r="J61"/>
      <c r="K61"/>
      <c r="L61"/>
      <c r="M61" s="104"/>
    </row>
    <row r="62" spans="2:17" x14ac:dyDescent="0.25">
      <c r="H62"/>
      <c r="I62"/>
      <c r="J62"/>
      <c r="K62"/>
      <c r="L62"/>
      <c r="M62" s="104"/>
    </row>
    <row r="63" spans="2:17" x14ac:dyDescent="0.25">
      <c r="H63"/>
      <c r="I63"/>
      <c r="J63"/>
      <c r="K63"/>
      <c r="L63"/>
      <c r="M63" s="104"/>
    </row>
    <row r="64" spans="2:17" x14ac:dyDescent="0.25">
      <c r="H64"/>
      <c r="I64"/>
      <c r="J64"/>
      <c r="K64"/>
      <c r="L64"/>
      <c r="M64" s="104"/>
    </row>
    <row r="65" spans="8:12" x14ac:dyDescent="0.25">
      <c r="H65"/>
      <c r="I65"/>
      <c r="J65"/>
      <c r="K65"/>
      <c r="L65"/>
    </row>
  </sheetData>
  <sheetProtection algorithmName="SHA-512" hashValue="i1+U7Gx/5D0pqwF65xY8Vbm3X77Se52sT1AB4+yct0/vTGG8uDpcWWZX9rbJIXNJDhvQnTaLMYX+IVbkEgxEow==" saltValue="HC79cEV5dyyo/THzyQ7fpA==" spinCount="100000" sheet="1" objects="1" scenarios="1"/>
  <mergeCells count="4">
    <mergeCell ref="B17:G17"/>
    <mergeCell ref="B49:G49"/>
    <mergeCell ref="B16:G16"/>
    <mergeCell ref="B48:G4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17</vt:i4>
      </vt:variant>
    </vt:vector>
  </HeadingPairs>
  <TitlesOfParts>
    <vt:vector size="17" baseType="lpstr">
      <vt:lpstr>T1</vt:lpstr>
      <vt:lpstr>T2</vt:lpstr>
      <vt:lpstr>T3</vt:lpstr>
      <vt:lpstr>T4</vt:lpstr>
      <vt:lpstr>T5</vt:lpstr>
      <vt:lpstr>T6</vt:lpstr>
      <vt:lpstr>T7</vt:lpstr>
      <vt:lpstr>T8</vt:lpstr>
      <vt:lpstr>T9</vt:lpstr>
      <vt:lpstr>T10</vt:lpstr>
      <vt:lpstr>T11</vt:lpstr>
      <vt:lpstr>T12</vt:lpstr>
      <vt:lpstr>T13</vt:lpstr>
      <vt:lpstr>T14</vt:lpstr>
      <vt:lpstr>T15</vt:lpstr>
      <vt:lpstr>T16</vt:lpstr>
      <vt:lpstr>T17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ANTONIO WILFREDO AYESTAS YSIQUE</cp:lastModifiedBy>
  <dcterms:created xsi:type="dcterms:W3CDTF">2018-12-03T15:41:57Z</dcterms:created>
  <dcterms:modified xsi:type="dcterms:W3CDTF">2021-10-07T16:12:36Z</dcterms:modified>
</cp:coreProperties>
</file>