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28485" windowHeight="4515" tabRatio="611"/>
  </bookViews>
  <sheets>
    <sheet name="Tabla 1 y 2." sheetId="9" r:id="rId1"/>
    <sheet name="Tabla 3 y 4." sheetId="3" r:id="rId2"/>
    <sheet name="Tabla 5." sheetId="10" r:id="rId3"/>
    <sheet name="Tabla 6." sheetId="11" r:id="rId4"/>
    <sheet name="Tabla 7." sheetId="13" r:id="rId5"/>
    <sheet name="Tabla 8." sheetId="12" r:id="rId6"/>
    <sheet name="Tabla 9." sheetId="22" r:id="rId7"/>
    <sheet name="Tabla 10." sheetId="21" r:id="rId8"/>
    <sheet name="Tabla 11." sheetId="20" r:id="rId9"/>
    <sheet name="Tablas 12 y 13." sheetId="14" r:id="rId10"/>
    <sheet name="Tabla 14 y 15." sheetId="15" r:id="rId11"/>
    <sheet name="Tabla 16." sheetId="17" r:id="rId12"/>
    <sheet name="Tabla 17." sheetId="18" r:id="rId13"/>
    <sheet name="Hoja1" sheetId="23" state="hidden" r:id="rId14"/>
    <sheet name="Tabla 18." sheetId="19" r:id="rId15"/>
  </sheets>
  <calcPr calcId="152511"/>
</workbook>
</file>

<file path=xl/calcChain.xml><?xml version="1.0" encoding="utf-8"?>
<calcChain xmlns="http://schemas.openxmlformats.org/spreadsheetml/2006/main">
  <c r="G30" i="9" l="1"/>
  <c r="F30" i="9"/>
  <c r="E30" i="9"/>
  <c r="D30" i="9"/>
  <c r="C30" i="9"/>
  <c r="G29" i="9"/>
  <c r="F29" i="9"/>
  <c r="E29" i="9"/>
  <c r="D29" i="9"/>
  <c r="C29" i="9"/>
  <c r="G28" i="9"/>
  <c r="F28" i="9"/>
  <c r="E28" i="9"/>
  <c r="D28" i="9"/>
  <c r="C28" i="9"/>
  <c r="G27" i="9"/>
  <c r="F27" i="9"/>
  <c r="E27" i="9"/>
  <c r="D27" i="9"/>
  <c r="C27" i="9"/>
  <c r="G26" i="9"/>
  <c r="F26" i="9"/>
  <c r="E26" i="9"/>
  <c r="D26" i="9"/>
  <c r="C26" i="9"/>
  <c r="G25" i="9"/>
  <c r="F25" i="9"/>
  <c r="E25" i="9"/>
  <c r="D25" i="9"/>
  <c r="C25" i="9"/>
  <c r="G75" i="3"/>
  <c r="F75" i="3"/>
  <c r="E75" i="3"/>
  <c r="D75" i="3"/>
  <c r="C75" i="3"/>
  <c r="G74" i="3"/>
  <c r="F74" i="3"/>
  <c r="E74" i="3"/>
  <c r="D74" i="3"/>
  <c r="C74" i="3"/>
  <c r="G73" i="3"/>
  <c r="F73" i="3"/>
  <c r="E73" i="3"/>
  <c r="D73" i="3"/>
  <c r="C73" i="3"/>
  <c r="G72" i="3"/>
  <c r="F72" i="3"/>
  <c r="E72" i="3"/>
  <c r="D72" i="3"/>
  <c r="C72" i="3"/>
  <c r="G71" i="3"/>
  <c r="F71" i="3"/>
  <c r="E71" i="3"/>
  <c r="D71" i="3"/>
  <c r="C71" i="3"/>
  <c r="G70" i="3"/>
  <c r="F70" i="3"/>
  <c r="E70" i="3"/>
  <c r="D70" i="3"/>
  <c r="C70" i="3"/>
  <c r="G69" i="3"/>
  <c r="F69" i="3"/>
  <c r="E69" i="3"/>
  <c r="D69" i="3"/>
  <c r="C69" i="3"/>
  <c r="G68" i="3"/>
  <c r="F68" i="3"/>
  <c r="E68" i="3"/>
  <c r="D68" i="3"/>
  <c r="C68" i="3"/>
  <c r="G67" i="3"/>
  <c r="F67" i="3"/>
  <c r="E67" i="3"/>
  <c r="D67" i="3"/>
  <c r="C67" i="3"/>
  <c r="G66" i="3"/>
  <c r="F66" i="3"/>
  <c r="E66" i="3"/>
  <c r="D66" i="3"/>
  <c r="C66" i="3"/>
  <c r="G65" i="3"/>
  <c r="F65" i="3"/>
  <c r="E65" i="3"/>
  <c r="D65" i="3"/>
  <c r="C65" i="3"/>
  <c r="G64" i="3"/>
  <c r="F64" i="3"/>
  <c r="E64" i="3"/>
  <c r="D64" i="3"/>
  <c r="C64" i="3"/>
  <c r="G63" i="3"/>
  <c r="F63" i="3"/>
  <c r="E63" i="3"/>
  <c r="D63" i="3"/>
  <c r="C63" i="3"/>
  <c r="G62" i="3"/>
  <c r="F62" i="3"/>
  <c r="E62" i="3"/>
  <c r="D62" i="3"/>
  <c r="C62" i="3"/>
  <c r="G61" i="3"/>
  <c r="F61" i="3"/>
  <c r="E61" i="3"/>
  <c r="D61" i="3"/>
  <c r="C61" i="3"/>
  <c r="G60" i="3"/>
  <c r="F60" i="3"/>
  <c r="E60" i="3"/>
  <c r="D60" i="3"/>
  <c r="C60" i="3"/>
  <c r="G59" i="3"/>
  <c r="F59" i="3"/>
  <c r="E59" i="3"/>
  <c r="D59" i="3"/>
  <c r="C59" i="3"/>
  <c r="G58" i="3"/>
  <c r="F58" i="3"/>
  <c r="E58" i="3"/>
  <c r="D58" i="3"/>
  <c r="C58" i="3"/>
  <c r="G57" i="3"/>
  <c r="F57" i="3"/>
  <c r="E57" i="3"/>
  <c r="D57" i="3"/>
  <c r="C57" i="3"/>
  <c r="G56" i="3"/>
  <c r="F56" i="3"/>
  <c r="E56" i="3"/>
  <c r="D56" i="3"/>
  <c r="C56" i="3"/>
  <c r="G55" i="3"/>
  <c r="F55" i="3"/>
  <c r="E55" i="3"/>
  <c r="D55" i="3"/>
  <c r="C55" i="3"/>
  <c r="G54" i="3"/>
  <c r="F54" i="3"/>
  <c r="E54" i="3"/>
  <c r="D54" i="3"/>
  <c r="C54" i="3"/>
  <c r="G53" i="3"/>
  <c r="F53" i="3"/>
  <c r="E53" i="3"/>
  <c r="D53" i="3"/>
  <c r="C53" i="3"/>
  <c r="G52" i="3"/>
  <c r="F52" i="3"/>
  <c r="E52" i="3"/>
  <c r="D52" i="3"/>
  <c r="C52" i="3"/>
  <c r="G51" i="3"/>
  <c r="F51" i="3"/>
  <c r="E51" i="3"/>
  <c r="D51" i="3"/>
  <c r="C51" i="3"/>
  <c r="G50" i="3"/>
  <c r="F50" i="3"/>
  <c r="E50" i="3"/>
  <c r="D50" i="3"/>
  <c r="C50" i="3"/>
  <c r="G49" i="3"/>
  <c r="F49" i="3"/>
  <c r="E49" i="3"/>
  <c r="D49" i="3"/>
  <c r="C49" i="3"/>
  <c r="J75" i="15"/>
  <c r="I75" i="15"/>
  <c r="H75" i="15"/>
  <c r="G75" i="15"/>
  <c r="J74" i="15"/>
  <c r="I74" i="15"/>
  <c r="H74" i="15"/>
  <c r="G74" i="15"/>
  <c r="J73" i="15"/>
  <c r="I73" i="15"/>
  <c r="H73" i="15"/>
  <c r="G73" i="15"/>
  <c r="J72" i="15"/>
  <c r="I72" i="15"/>
  <c r="H72" i="15"/>
  <c r="G72" i="15"/>
  <c r="J71" i="15"/>
  <c r="I71" i="15"/>
  <c r="H71" i="15"/>
  <c r="G71" i="15"/>
  <c r="J70" i="15"/>
  <c r="I70" i="15"/>
  <c r="H70" i="15"/>
  <c r="G70" i="15"/>
  <c r="J69" i="15"/>
  <c r="I69" i="15"/>
  <c r="H69" i="15"/>
  <c r="G69" i="15"/>
  <c r="J68" i="15"/>
  <c r="I68" i="15"/>
  <c r="H68" i="15"/>
  <c r="G68" i="15"/>
  <c r="J67" i="15"/>
  <c r="I67" i="15"/>
  <c r="H67" i="15"/>
  <c r="G67" i="15"/>
  <c r="J66" i="15"/>
  <c r="I66" i="15"/>
  <c r="H66" i="15"/>
  <c r="G66" i="15"/>
  <c r="J65" i="15"/>
  <c r="I65" i="15"/>
  <c r="H65" i="15"/>
  <c r="G65" i="15"/>
  <c r="J64" i="15"/>
  <c r="I64" i="15"/>
  <c r="H64" i="15"/>
  <c r="G64" i="15"/>
  <c r="J63" i="15"/>
  <c r="I63" i="15"/>
  <c r="H63" i="15"/>
  <c r="G63" i="15"/>
  <c r="J62" i="15"/>
  <c r="I62" i="15"/>
  <c r="H62" i="15"/>
  <c r="G62" i="15"/>
  <c r="J61" i="15"/>
  <c r="I61" i="15"/>
  <c r="H61" i="15"/>
  <c r="G61" i="15"/>
  <c r="J60" i="15"/>
  <c r="I60" i="15"/>
  <c r="H60" i="15"/>
  <c r="G60" i="15"/>
  <c r="J59" i="15"/>
  <c r="I59" i="15"/>
  <c r="H59" i="15"/>
  <c r="G59" i="15"/>
  <c r="J58" i="15"/>
  <c r="I58" i="15"/>
  <c r="H58" i="15"/>
  <c r="G58" i="15"/>
  <c r="J57" i="15"/>
  <c r="I57" i="15"/>
  <c r="H57" i="15"/>
  <c r="G57" i="15"/>
  <c r="J56" i="15"/>
  <c r="I56" i="15"/>
  <c r="H56" i="15"/>
  <c r="G56" i="15"/>
  <c r="J55" i="15"/>
  <c r="I55" i="15"/>
  <c r="H55" i="15"/>
  <c r="G55" i="15"/>
  <c r="J54" i="15"/>
  <c r="I54" i="15"/>
  <c r="H54" i="15"/>
  <c r="G54" i="15"/>
  <c r="J53" i="15"/>
  <c r="I53" i="15"/>
  <c r="H53" i="15"/>
  <c r="G53" i="15"/>
  <c r="J52" i="15"/>
  <c r="I52" i="15"/>
  <c r="H52" i="15"/>
  <c r="G52" i="15"/>
  <c r="J51" i="15"/>
  <c r="I51" i="15"/>
  <c r="H51" i="15"/>
  <c r="G51" i="15"/>
  <c r="J50" i="15"/>
  <c r="I50" i="15"/>
  <c r="H50" i="15"/>
  <c r="G50" i="15"/>
  <c r="J49" i="15"/>
  <c r="I49" i="15"/>
  <c r="H49" i="15"/>
  <c r="G49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I32" i="15"/>
  <c r="H32" i="15"/>
  <c r="G32" i="15"/>
  <c r="F32" i="15"/>
  <c r="E32" i="15"/>
  <c r="J32" i="14" l="1"/>
  <c r="J31" i="14"/>
  <c r="J30" i="14"/>
  <c r="J29" i="14"/>
  <c r="J28" i="14"/>
  <c r="J27" i="14"/>
  <c r="I28" i="14" l="1"/>
  <c r="I29" i="14"/>
  <c r="I30" i="14"/>
  <c r="I31" i="14"/>
  <c r="I27" i="14"/>
  <c r="H28" i="14"/>
  <c r="H29" i="14"/>
  <c r="H30" i="14"/>
  <c r="H31" i="14"/>
  <c r="H27" i="14"/>
  <c r="G28" i="14"/>
  <c r="G29" i="14"/>
  <c r="G30" i="14"/>
  <c r="G31" i="14"/>
  <c r="G27" i="14"/>
  <c r="F28" i="14"/>
  <c r="F29" i="14"/>
  <c r="F30" i="14"/>
  <c r="F31" i="14"/>
  <c r="F27" i="14"/>
  <c r="E32" i="14"/>
  <c r="D32" i="14"/>
  <c r="D19" i="19" l="1"/>
  <c r="D18" i="19"/>
  <c r="D17" i="19"/>
  <c r="D16" i="19"/>
  <c r="D15" i="19"/>
  <c r="D19" i="18"/>
  <c r="D18" i="18"/>
  <c r="D17" i="18"/>
  <c r="D16" i="18"/>
  <c r="D15" i="18"/>
  <c r="H19" i="17"/>
  <c r="H18" i="17"/>
  <c r="H17" i="17"/>
  <c r="H16" i="17"/>
  <c r="H15" i="17"/>
  <c r="D15" i="17"/>
  <c r="D16" i="17"/>
  <c r="D17" i="17"/>
  <c r="D18" i="17"/>
  <c r="D19" i="17"/>
  <c r="D20" i="19" l="1"/>
  <c r="H20" i="17"/>
  <c r="D20" i="17"/>
  <c r="D20" i="18"/>
  <c r="I24" i="20" l="1"/>
  <c r="E24" i="20"/>
  <c r="I23" i="20"/>
  <c r="E23" i="20"/>
  <c r="I22" i="20"/>
  <c r="E22" i="20"/>
  <c r="I21" i="20"/>
  <c r="E21" i="20"/>
  <c r="I20" i="20"/>
  <c r="E20" i="20"/>
  <c r="I24" i="21"/>
  <c r="E24" i="21"/>
  <c r="I23" i="21"/>
  <c r="E23" i="21"/>
  <c r="I22" i="21"/>
  <c r="E22" i="21"/>
  <c r="I21" i="21"/>
  <c r="E21" i="21"/>
  <c r="I20" i="21"/>
  <c r="E20" i="21"/>
  <c r="E25" i="21" l="1"/>
  <c r="I25" i="20"/>
  <c r="E25" i="20"/>
  <c r="I25" i="21"/>
  <c r="I24" i="22"/>
  <c r="I23" i="22"/>
  <c r="I22" i="22"/>
  <c r="I21" i="22"/>
  <c r="I20" i="22"/>
  <c r="E24" i="22"/>
  <c r="E23" i="22"/>
  <c r="E22" i="22"/>
  <c r="E21" i="22"/>
  <c r="E20" i="22"/>
  <c r="D32" i="11"/>
  <c r="E32" i="11"/>
  <c r="F32" i="11"/>
  <c r="C32" i="11"/>
  <c r="I25" i="22" l="1"/>
  <c r="E25" i="22"/>
  <c r="I11" i="14"/>
  <c r="H11" i="14"/>
  <c r="G11" i="14"/>
  <c r="F11" i="14"/>
  <c r="E11" i="14"/>
  <c r="D11" i="14"/>
  <c r="G32" i="14" l="1"/>
  <c r="H32" i="14"/>
  <c r="F32" i="14"/>
  <c r="I32" i="14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10" i="10"/>
  <c r="J9" i="10"/>
  <c r="J8" i="10"/>
  <c r="J7" i="10"/>
  <c r="J6" i="10"/>
  <c r="H7" i="11" l="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6" i="11"/>
  <c r="H10" i="10"/>
  <c r="H9" i="10"/>
  <c r="H8" i="10"/>
  <c r="H7" i="10"/>
  <c r="H6" i="10"/>
  <c r="F7" i="12" l="1"/>
  <c r="F8" i="12"/>
  <c r="F9" i="12"/>
  <c r="F6" i="12"/>
  <c r="F7" i="13"/>
  <c r="F8" i="13"/>
  <c r="F9" i="13"/>
  <c r="E11" i="12"/>
  <c r="D11" i="12"/>
  <c r="C11" i="12"/>
  <c r="F6" i="13"/>
  <c r="F11" i="12" l="1"/>
  <c r="F12" i="12" l="1"/>
  <c r="E12" i="12"/>
  <c r="D12" i="12"/>
  <c r="C12" i="12"/>
  <c r="F10" i="12"/>
  <c r="E10" i="12"/>
  <c r="D10" i="12"/>
  <c r="C10" i="12"/>
  <c r="F12" i="13"/>
  <c r="E12" i="13"/>
  <c r="D12" i="13"/>
  <c r="C12" i="13"/>
  <c r="F11" i="13"/>
  <c r="E11" i="13"/>
  <c r="D11" i="13"/>
  <c r="C11" i="13"/>
  <c r="F10" i="13"/>
  <c r="E10" i="13"/>
  <c r="D10" i="13"/>
  <c r="C10" i="13"/>
  <c r="I32" i="11"/>
  <c r="G32" i="11"/>
  <c r="I31" i="11"/>
  <c r="G31" i="11"/>
  <c r="I30" i="11"/>
  <c r="G30" i="11"/>
  <c r="I29" i="11"/>
  <c r="G29" i="11"/>
  <c r="I28" i="11"/>
  <c r="G28" i="1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F11" i="10"/>
  <c r="E11" i="10"/>
  <c r="D11" i="10"/>
  <c r="C11" i="10"/>
  <c r="I10" i="10"/>
  <c r="G10" i="10"/>
  <c r="I9" i="10"/>
  <c r="G9" i="10"/>
  <c r="I8" i="10"/>
  <c r="G8" i="10"/>
  <c r="I7" i="10"/>
  <c r="G7" i="10"/>
  <c r="I6" i="10"/>
  <c r="G6" i="10"/>
  <c r="H11" i="10" l="1"/>
  <c r="J11" i="10"/>
  <c r="G11" i="10"/>
  <c r="I11" i="10"/>
</calcChain>
</file>

<file path=xl/sharedStrings.xml><?xml version="1.0" encoding="utf-8"?>
<sst xmlns="http://schemas.openxmlformats.org/spreadsheetml/2006/main" count="925" uniqueCount="300">
  <si>
    <t>Total</t>
  </si>
  <si>
    <t>Observación de aula</t>
  </si>
  <si>
    <t>Trayectoria</t>
  </si>
  <si>
    <t>Tipo IE</t>
  </si>
  <si>
    <t>Polidocente</t>
  </si>
  <si>
    <t>Multigrado</t>
  </si>
  <si>
    <t>Unidocente</t>
  </si>
  <si>
    <t>Ofertadas</t>
  </si>
  <si>
    <t>Seleccionadas</t>
  </si>
  <si>
    <t>Con Ganador</t>
  </si>
  <si>
    <t>Urbano</t>
  </si>
  <si>
    <t>Rural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</si>
  <si>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</si>
  <si>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</si>
  <si>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</si>
  <si>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</si>
  <si>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</si>
  <si>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</si>
  <si>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</si>
  <si>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</si>
  <si>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</si>
  <si>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</si>
  <si>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</si>
  <si>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</si>
  <si>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</si>
  <si>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</si>
  <si>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</si>
  <si>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</si>
  <si>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</si>
  <si>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</si>
  <si>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</si>
  <si>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</si>
  <si>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</si>
  <si>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</si>
  <si>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</si>
  <si>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</si>
  <si>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</si>
  <si>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</si>
  <si>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Lima Provincias</t>
  </si>
  <si>
    <t>Tacna</t>
  </si>
  <si>
    <t>Nivel</t>
  </si>
  <si>
    <t>Condición</t>
  </si>
  <si>
    <t>% Seleccionadas /Ofertadas</t>
  </si>
  <si>
    <t>% Con Ganador /Ofertadas</t>
  </si>
  <si>
    <t>No clasificados</t>
  </si>
  <si>
    <t>No ganadores</t>
  </si>
  <si>
    <t>EBR Inicial</t>
  </si>
  <si>
    <t>EBR Primaria</t>
  </si>
  <si>
    <t>EBR Secundaria</t>
  </si>
  <si>
    <t>EBA</t>
  </si>
  <si>
    <t>EBE</t>
  </si>
  <si>
    <t>Asignadas</t>
  </si>
  <si>
    <t>% Asignadas /Ofertadas</t>
  </si>
  <si>
    <t>3/ Región de la plaza ofertada</t>
  </si>
  <si>
    <t>Total nacional</t>
  </si>
  <si>
    <t>Modalidad y nivel educativo</t>
  </si>
  <si>
    <t>Plazas</t>
  </si>
  <si>
    <t>Inscritos</t>
  </si>
  <si>
    <t>Evaluados</t>
  </si>
  <si>
    <t>Clasificados</t>
  </si>
  <si>
    <t>Selecc_plaza</t>
  </si>
  <si>
    <t>Plaza_Asig</t>
  </si>
  <si>
    <t>Ganador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</si>
  <si>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</si>
  <si>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</si>
  <si>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</si>
  <si>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</si>
  <si>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</si>
  <si>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</si>
  <si>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</si>
  <si>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</si>
  <si>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</si>
  <si>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</si>
  <si>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</si>
  <si>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</si>
  <si>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LAMBAYEQUE</t>
  </si>
  <si>
    <t>LORETO</t>
  </si>
  <si>
    <t>MOQUEGUA</t>
  </si>
  <si>
    <t>PASCO</t>
  </si>
  <si>
    <t>PIURA</t>
  </si>
  <si>
    <t>PUNO</t>
  </si>
  <si>
    <t>TACNA</t>
  </si>
  <si>
    <t>TUMBES</t>
  </si>
  <si>
    <t>UCAYALI</t>
  </si>
  <si>
    <t>LA LIBERTAD</t>
  </si>
  <si>
    <t>LIMA METROPOLITANA</t>
  </si>
  <si>
    <t>LIMA PROVINCIA</t>
  </si>
  <si>
    <t>MADRE DE DIOS</t>
  </si>
  <si>
    <t>SAN MARTÍN</t>
  </si>
  <si>
    <t>ntotal</t>
  </si>
  <si>
    <t>proptotal</t>
  </si>
  <si>
    <t>i</t>
  </si>
  <si>
    <t>s</t>
  </si>
  <si>
    <t>[1,]</t>
  </si>
  <si>
    <t>Proporcion</t>
  </si>
  <si>
    <t>Lim_Inf</t>
  </si>
  <si>
    <t>Lim_Sup</t>
  </si>
  <si>
    <t>No Clasificados</t>
  </si>
  <si>
    <t>No Ganador</t>
  </si>
  <si>
    <t>Postulantes</t>
  </si>
  <si>
    <t>No Clasificado</t>
  </si>
  <si>
    <t>Evaluado</t>
  </si>
  <si>
    <t>p1</t>
  </si>
  <si>
    <t>P2</t>
  </si>
  <si>
    <t>p3</t>
  </si>
  <si>
    <t>Observacion</t>
  </si>
  <si>
    <t>Aprobacion</t>
  </si>
  <si>
    <t>Entrevistas</t>
  </si>
  <si>
    <t>Requisitos</t>
  </si>
  <si>
    <t>LIMA PROVINCIAS</t>
  </si>
  <si>
    <t>ANCASH</t>
  </si>
  <si>
    <t>APURIMAC</t>
  </si>
  <si>
    <t>HUANUCO</t>
  </si>
  <si>
    <t>JUNIN</t>
  </si>
  <si>
    <t>SAN MARTIN</t>
  </si>
  <si>
    <t>POLIDOCENTE COMPLETA</t>
  </si>
  <si>
    <t>POLIDOCENTE MULTIGRADO</t>
  </si>
  <si>
    <t>UNIDOCENTE</t>
  </si>
  <si>
    <t>Clasificado</t>
  </si>
  <si>
    <t>Resumen del Concurso Público de Ingreso a la Carrera Pública Magisterial 2019, según modalidad y nivel educativo</t>
  </si>
  <si>
    <t>Tabla 1</t>
  </si>
  <si>
    <t>Cantidad de postulantes</t>
  </si>
  <si>
    <r>
      <t xml:space="preserve">Inscritos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</si>
  <si>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Evaluados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</si>
  <si>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r>
      <t xml:space="preserve">Clasificados </t>
    </r>
    <r>
      <rPr>
        <b/>
        <vertAlign val="superscript"/>
        <sz val="9"/>
        <color theme="0"/>
        <rFont val="Calibri"/>
        <family val="2"/>
        <scheme val="minor"/>
      </rPr>
      <t>3</t>
    </r>
  </si>
  <si>
    <r>
      <t xml:space="preserve">Con plaza asignada </t>
    </r>
    <r>
      <rPr>
        <b/>
        <vertAlign val="superscript"/>
        <sz val="9"/>
        <color theme="0"/>
        <rFont val="Calibri"/>
        <family val="2"/>
        <scheme val="minor"/>
      </rPr>
      <t>5</t>
    </r>
  </si>
  <si>
    <r>
      <rPr>
        <b/>
        <sz val="8"/>
        <color rgb="FF4B4B4B"/>
        <rFont val="Calibri"/>
        <family val="2"/>
        <scheme val="minor"/>
      </rPr>
      <t>Fuente:</t>
    </r>
    <r>
      <rPr>
        <sz val="8"/>
        <color rgb="FF4B4B4B"/>
        <rFont val="Calibri"/>
        <family val="2"/>
        <scheme val="minor"/>
      </rPr>
      <t xml:space="preserve"> MINEDU-DIGEDD-DIED. Concurso Público de Ingreso a la Carrera Pública Magisterial 2019 y que determina los Cuadros de mérito para la Contratación Docente 2020-2021</t>
    </r>
  </si>
  <si>
    <t>Tabla 2</t>
  </si>
  <si>
    <t>Tabla 3</t>
  </si>
  <si>
    <t>Tabla 4</t>
  </si>
  <si>
    <t>Tabla 5</t>
  </si>
  <si>
    <t>Tabla 6</t>
  </si>
  <si>
    <t>Porcentaje de acierto promedio en la subprueba de Comprensión Lectora, según modalidad y nivel educativo</t>
  </si>
  <si>
    <t>Tabla 7</t>
  </si>
  <si>
    <t>Tabla 14</t>
  </si>
  <si>
    <t>Tabla 13</t>
  </si>
  <si>
    <t>Tabla 12</t>
  </si>
  <si>
    <t>Puntaje promedio en la Observación de Aula, según modalidad y nivel educativo</t>
  </si>
  <si>
    <t>Tabla 11</t>
  </si>
  <si>
    <t>Tabla 10</t>
  </si>
  <si>
    <t>Tabla 9</t>
  </si>
  <si>
    <t>Porcentaje de acierto promedio en la subprueba de Conocimientos Pedagógicos de la Especialidad, según modalidad y nivel educativo</t>
  </si>
  <si>
    <t>Porcentaje de acierto promedio en la subprueba de Razonamiento Lógico, según modalidad y nivel educativo</t>
  </si>
  <si>
    <t>Tabla 8</t>
  </si>
  <si>
    <r>
      <t xml:space="preserve">Seleccionadas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</si>
  <si>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Asignadas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</si>
  <si>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t>Con ganador</t>
  </si>
  <si>
    <t>Seleccionadas /Ofertadas</t>
  </si>
  <si>
    <t>Asignadas /Ofertadas</t>
  </si>
  <si>
    <t>Con ganador /Ofertadas</t>
  </si>
  <si>
    <t>Con ganador /Asignadas</t>
  </si>
  <si>
    <t>Cantidad de plazas</t>
  </si>
  <si>
    <r>
      <t xml:space="preserve">Región </t>
    </r>
    <r>
      <rPr>
        <b/>
        <vertAlign val="superscript"/>
        <sz val="9"/>
        <color theme="0"/>
        <rFont val="Calibri"/>
        <family val="2"/>
        <scheme val="minor"/>
      </rPr>
      <t>3</t>
    </r>
  </si>
  <si>
    <r>
      <t xml:space="preserve">Más cercano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</si>
  <si>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Más alejado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</si>
  <si>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r>
      <t xml:space="preserve">Ganadores </t>
    </r>
    <r>
      <rPr>
        <b/>
        <vertAlign val="superscript"/>
        <sz val="9"/>
        <color theme="0"/>
        <rFont val="Calibri"/>
        <family val="2"/>
        <scheme val="minor"/>
      </rPr>
      <t>7</t>
    </r>
  </si>
  <si>
    <r>
      <t xml:space="preserve">Promedio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</si>
  <si>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r>
      <t xml:space="preserve">Límite inferior </t>
    </r>
    <r>
      <rPr>
        <b/>
        <vertAlign val="superscript"/>
        <sz val="9"/>
        <color theme="0"/>
        <rFont val="Calibri"/>
        <family val="2"/>
        <scheme val="minor"/>
      </rPr>
      <t>3</t>
    </r>
  </si>
  <si>
    <r>
      <t xml:space="preserve">Límite superior </t>
    </r>
    <r>
      <rPr>
        <b/>
        <vertAlign val="superscript"/>
        <sz val="9"/>
        <color theme="0"/>
        <rFont val="Calibri"/>
        <family val="2"/>
        <scheme val="minor"/>
      </rPr>
      <t>4</t>
    </r>
  </si>
  <si>
    <r>
      <t xml:space="preserve">Aprobados </t>
    </r>
    <r>
      <rPr>
        <b/>
        <vertAlign val="superscript"/>
        <sz val="9"/>
        <color theme="0"/>
        <rFont val="Calibri"/>
        <family val="2"/>
        <scheme val="minor"/>
      </rPr>
      <t>5</t>
    </r>
  </si>
  <si>
    <r>
      <t xml:space="preserve">Clasificados </t>
    </r>
    <r>
      <rPr>
        <b/>
        <vertAlign val="superscript"/>
        <sz val="9"/>
        <color theme="0"/>
        <rFont val="Calibri"/>
        <family val="2"/>
        <scheme val="minor"/>
      </rPr>
      <t>6</t>
    </r>
  </si>
  <si>
    <t>Cantidad de plazas ofertadas, seleccionadas, asignadas y con ganador, según modalidad y nivel educativo</t>
  </si>
  <si>
    <t>Cantidad de plazas ofertadas, seleccionadas, asignadas y con ganador, según región</t>
  </si>
  <si>
    <t>Cantidad de plazas ofertadas, seleccionadas, asignadas y con ganador, según ruralidad</t>
  </si>
  <si>
    <t>Cantidad de plazas de inicial y primaria ofertadas, seleccionadas, asignadas y con ganador, por tipo de IE</t>
  </si>
  <si>
    <t>3/ Límite inferior: límite inferior del intervalo de confianza, al 95%, en que se ubica el porcentaje de acierto promedio obtenido por los postulantes en la sub prueba de Comprensión Lectora</t>
  </si>
  <si>
    <t>4/ Límite superior: límite superior del intervalo de confianza, al 95%, en que se ubica el porcentaje de acierto promedio obtenido por los postulantes en la sub prueba de Comprensión Lectora</t>
  </si>
  <si>
    <r>
      <t xml:space="preserve">Evaluados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</si>
  <si>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3/ Límite inferior: límite inferior del intervalo de confianza, al 95%, en que se ubica el porcentaje de acierto promedio obtenido por los postulantes en la sub prueba de Razonamiento Lógico</t>
  </si>
  <si>
    <t>4/ Límite superior: límite superior del intervalo de confianza, al 95%, en que se ubica el porcentaje de acierto promedio obtenido por los postulantes en la sub prueba de Razonamiento Lógico</t>
  </si>
  <si>
    <r>
      <t xml:space="preserve">Superaron puntaje de corte </t>
    </r>
    <r>
      <rPr>
        <b/>
        <vertAlign val="superscript"/>
        <sz val="9"/>
        <color theme="0"/>
        <rFont val="Calibri"/>
        <family val="2"/>
        <scheme val="minor"/>
      </rPr>
      <t>5</t>
    </r>
  </si>
  <si>
    <r>
      <t xml:space="preserve">Postulaciones evaluadas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</si>
  <si>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Ganadores </t>
    </r>
    <r>
      <rPr>
        <b/>
        <vertAlign val="superscript"/>
        <sz val="9"/>
        <color theme="0"/>
        <rFont val="Calibri"/>
        <family val="2"/>
        <scheme val="minor"/>
      </rPr>
      <t>6</t>
    </r>
  </si>
  <si>
    <r>
      <t xml:space="preserve">No ganadores </t>
    </r>
    <r>
      <rPr>
        <b/>
        <vertAlign val="superscript"/>
        <sz val="9"/>
        <color theme="0"/>
        <rFont val="Calibri"/>
        <family val="2"/>
        <scheme val="minor"/>
      </rPr>
      <t>7</t>
    </r>
  </si>
  <si>
    <r>
      <t xml:space="preserve">Ganadores </t>
    </r>
    <r>
      <rPr>
        <b/>
        <vertAlign val="superscript"/>
        <sz val="9"/>
        <color theme="0"/>
        <rFont val="Calibri"/>
        <family val="2"/>
        <scheme val="minor"/>
      </rPr>
      <t>5</t>
    </r>
  </si>
  <si>
    <r>
      <t xml:space="preserve">No ganadores </t>
    </r>
    <r>
      <rPr>
        <b/>
        <vertAlign val="superscript"/>
        <sz val="9"/>
        <color theme="0"/>
        <rFont val="Calibri"/>
        <family val="2"/>
        <scheme val="minor"/>
      </rPr>
      <t>6</t>
    </r>
  </si>
  <si>
    <t>Porcentaje</t>
  </si>
  <si>
    <t>Resumen del Concurso Público de Ingreso a la Carrera Pública Magisterial 2019, según región</t>
  </si>
  <si>
    <t>3/ Límite inferior: límite inferior del intervalo de confianza, al 95%, en que se ubica el porcentaje de acierto promedio obtenido por los postulantes en la sub prueba de Conocimientos Pedagógicos de la Especialidad</t>
  </si>
  <si>
    <t>4/ Límite superior: límite superior del intervalo de confianza, al 95%, en que se ubica el porcentaje de acierto promedio obtenido por los postulantes en la sub prueba de Conocimientos Pedagógicos de la Especialidad</t>
  </si>
  <si>
    <t>Valoración de la Trayectoria Profesional</t>
  </si>
  <si>
    <t>Tabla 15</t>
  </si>
  <si>
    <t>Puntaje promedio en Trayectoria profesional, según modalidad y nivel educativo</t>
  </si>
  <si>
    <t>Puntaje promedio en la Entrevista personal, según modalidad y nivel educativo</t>
  </si>
  <si>
    <r>
      <t xml:space="preserve">Ganadores de plaza </t>
    </r>
    <r>
      <rPr>
        <b/>
        <vertAlign val="superscript"/>
        <sz val="9"/>
        <color theme="0"/>
        <rFont val="Calibri"/>
        <family val="2"/>
        <scheme val="minor"/>
      </rPr>
      <t>7</t>
    </r>
  </si>
  <si>
    <r>
      <t xml:space="preserve">Región </t>
    </r>
    <r>
      <rPr>
        <b/>
        <vertAlign val="superscript"/>
        <sz val="9"/>
        <color theme="0"/>
        <rFont val="Calibri"/>
        <family val="2"/>
        <scheme val="minor"/>
      </rPr>
      <t>8</t>
    </r>
  </si>
  <si>
    <r>
      <t xml:space="preserve">Postulantes con plaza asignada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</si>
  <si>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Postulaciones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</si>
  <si>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t>3/ Cumplieron requisitos: cantidad de postulaciones que cumplieron los requisitos establecidos en la Norma Técnica</t>
  </si>
  <si>
    <t>4/ Presentaron documentación: cantidad de postulaciones que presentaron la documentación requerida para la evaluación de la trayectoria profesional</t>
  </si>
  <si>
    <t>5/ Observaciones realizadas: cantidad de postulaciones que se presentaron en la evaluación de observación de desempeño en el aula</t>
  </si>
  <si>
    <t>6/ Superaron puntaje de corte: cantidad de postulaciones que superaron el puntaje mínimo en la evaluación de observación de desempeño en el aula, equivalente a 30 puntos.</t>
  </si>
  <si>
    <t xml:space="preserve">7/ Entrevistas realizadas: cantidad de postulaciones que se presentaron en la entrevista personal </t>
  </si>
  <si>
    <t>8/ Postulantes que aprueban etapa descentralizada: cantidad de postulantes que cumplieron requisitos en etapa descentralizada y superaron el puntaje de corte de observación de aula en al menos una plaza asignada</t>
  </si>
  <si>
    <t>1/ Postulantes con plaza asignada: cantidad de postulantes clasificados que fueron asignados hasta en dos plazas, en base a sus preferencias y a su puntaje de la Prueba Única Nacional</t>
  </si>
  <si>
    <t>2/ Postulaciones: cantidad de asignaciones de plazas que recibieron los postulantes clasificados, en base a sus preferencias y a su puntaje de la Prueba Única Nacional</t>
  </si>
  <si>
    <t>9/ Región de la plaza asignada</t>
  </si>
  <si>
    <t>6/ Aprueban etapa descentralizada: cantidad de postulantes que cumplieron requisitos en etapa descentralizada y superaron el puntaje de corte de observación de aula en al menos una plaza asignada</t>
  </si>
  <si>
    <t>1/ Plazas seleccionadas, en orden de preferencia, por los postulantes clasificados</t>
  </si>
  <si>
    <t>2/ Plazas asignadas a los postulantes en base a su orden de mérito y preferencias</t>
  </si>
  <si>
    <t>1/ Más cercano: IIEE ubicadas en centros poblados rurales que cuenten con más de 500 habitantes y que puedan acceder a la capital provincial más cercana en un tiempo no mayor a las dos horas; o todas las IEE ubicadas en centros poblados rurales que cuenten con menos de 500 habitantes y que puedan acceder a la capital provincial más cercana en un tiempo no mayor a los 30 minutos</t>
  </si>
  <si>
    <t>2/ Más alejado: IIEE ubicadas en centros poblados con más de 500 habitantes y que pueden acceder a la capital provincial más cercana en un tiempo mayor a 2 horas; o que contando con un máximo de 500 habitantes el tiempo de acceso a la capital provincial más cercana es mayor a 30 minutos</t>
  </si>
  <si>
    <t>1/ Evaluados: cantidad de postulantes que rindieron la Prueba Única Nacional</t>
  </si>
  <si>
    <t>2/ Promedio: porcentaje de acierto promedio en la sub prueba de Comprensión Lectora</t>
  </si>
  <si>
    <t>5/ Aprobados: cantidad de postulantes que superaron el puntaje mínimo en la sub prueba de Comprensión Lectora, equivalente a tener un porcentaje de acierto promedio de 60% del total de ítems</t>
  </si>
  <si>
    <t>6/ Clasificados: postulantes que superaron los puntajes mínimos establecidos para cada una de las tres subpruebas de la Prueba Única Nacional y pasaron a la segunda etapa del concurso</t>
  </si>
  <si>
    <t>7/ Ganadores: postulantes que ganaron una plaza</t>
  </si>
  <si>
    <t>2/ Promedio: porcentaje de acierto promedio en la sub prueba de Razonamiento Lógico</t>
  </si>
  <si>
    <t>5/ Aprobados: cantidad de postulantes que superaron el puntaje mínimo en la sub prueba de Razonamiento Lógico, equivalente a tener un porcentaje de acierto promedio de 60% del total de ítems</t>
  </si>
  <si>
    <t>2/ Promedio: porcentaje de acierto promedio en la sub prueba de Conocimientos Pedagógicos de la Especialidad</t>
  </si>
  <si>
    <t>5/ Aprobados: cantidad de postulantes que superaron el puntaje mínimo en la sub prueba de Conocimientos Pedagógicos de la Especialidad, equivalente a tener un porcentaje de acierto promedio de 60% del total de ítems</t>
  </si>
  <si>
    <t>1/ Postulaciones evaluadas: cantidad de postulaciones evaluadas en la observación de desempeño en el aula</t>
  </si>
  <si>
    <t>2/ Promedio de los puntajes obtenidos en la evaluación de observación de desempeño en el aula. La evaluación tuvo un puntaje máximo de 50 puntos</t>
  </si>
  <si>
    <t>3/ Límite inferior: límite inferior del intervalo de confianza, al 95%, en que se ubica el promedio obtenido por las postulaciones en la evaluación de observación de desempeño en el aula</t>
  </si>
  <si>
    <t>4/ Límite superior: límite superior del intervalo de confianza, al 95%, en que se ubica el promedio obtenido por las postulaciones en la evaluación de observación de desempeño en el aula</t>
  </si>
  <si>
    <t>5/ Superaron puntaje de corte: cantidad de postulaciones que superaron el puntaje mínimo en la evaluación de observación de desempeño en el aula, equivalente a 30 puntos</t>
  </si>
  <si>
    <t>6/ Ganadores: postulantes que ganaron una plaza</t>
  </si>
  <si>
    <t>7/ No ganadores: postulantes que no ganaron una plaza</t>
  </si>
  <si>
    <t>1/ Postulaciones evaluadas: cantidad de postulaciones evaluadas en la entrevista personal</t>
  </si>
  <si>
    <t>2/ Promedio de los puntajes obtenidos en la entrevista personal. La evaluación tuvo un puntaje máximo de 25 puntos</t>
  </si>
  <si>
    <t>3/ Límite inferior: límite inferior del intervalo de confianza, al 95%, en que se ubica el promedio obtenido por las postulaciones evaluadas en la entrevista personal</t>
  </si>
  <si>
    <t>4/ Límite superior: límite superior del intervalo de confianza, al 95%, en que se ubica el promedio obtenido por las postulaciones evaluadas en la entrevista personal</t>
  </si>
  <si>
    <t>5/ Ganadores: postulantes que ganaron una plaza</t>
  </si>
  <si>
    <t>6/ No ganadores: postulantes que no ganaron una plaza</t>
  </si>
  <si>
    <t>1/ Postulaciones evaluadas: cantidad de postulaciones evaluadas en la trayectoria profesional</t>
  </si>
  <si>
    <t>2/ Promedio de los puntajes obtenidos en el instrumento de evaluación de trayectoria. La evaluación tuvo un puntaje máximo de 25 puntos</t>
  </si>
  <si>
    <t>3/ Límite inferior: límite inferior del intervalo de confianza, al 95%, en que se ubica el promedio obtenido por las postulaciones evaluadas en el instrumento de evaluación de trayectoria</t>
  </si>
  <si>
    <t>4/ Límite superior: límite superior del intervalo de confianza, al 95%, en que se ubica el promedio obtenido por las postulaciones evaluadas en el instrumento de evaluación de trayectoria</t>
  </si>
  <si>
    <t>Resumen en porcentajes del Concurso Público de Ingreso a la Carrera Pública Magisterial 2019, según modalidad y nivel educativo</t>
  </si>
  <si>
    <t>5/ Aprueban etapa descentralizada: cantidad de postulantes que cumplieron requisitos en etapa descentralizada y superaron el puntaje de corte de observación de aula en al menos una plaza asignada</t>
  </si>
  <si>
    <r>
      <t>Fuente</t>
    </r>
    <r>
      <rPr>
        <sz val="8"/>
        <color rgb="FF4B4B4B"/>
        <rFont val="Calibri"/>
        <family val="2"/>
      </rPr>
      <t>: MINEDU-DIGEDD-DIED. Concurso Público de Ingreso a la Carrera Pública Magisterial 2019 y que determina los Cuadros de mérito para la Contratación Docente 2020-2021</t>
    </r>
  </si>
  <si>
    <t>Resumen en porcentajes del Concurso Público de Ingreso a la Carrera Pública Magisterial 2019, según región</t>
  </si>
  <si>
    <r>
      <t xml:space="preserve">Aprueban etapa descentralizada </t>
    </r>
    <r>
      <rPr>
        <b/>
        <vertAlign val="superscript"/>
        <sz val="9"/>
        <color theme="0"/>
        <rFont val="Calibri"/>
        <family val="2"/>
        <scheme val="minor"/>
      </rPr>
      <t>6</t>
    </r>
  </si>
  <si>
    <t>Tabla 18</t>
  </si>
  <si>
    <t>Tabla 17</t>
  </si>
  <si>
    <t>Porcentajes de postulantes y postulaciones en la Etapa Descentralizada en cada instrumento de evaluación, según región</t>
  </si>
  <si>
    <r>
      <t xml:space="preserve">Postulantes que aprueban etapa descentralizada </t>
    </r>
    <r>
      <rPr>
        <b/>
        <vertAlign val="superscript"/>
        <sz val="9"/>
        <color theme="0"/>
        <rFont val="Calibri"/>
        <family val="2"/>
        <scheme val="minor"/>
      </rPr>
      <t>8</t>
    </r>
  </si>
  <si>
    <t>Postulaciones</t>
  </si>
  <si>
    <t>Entrevista</t>
  </si>
  <si>
    <t>7/ Entrevistas realizadas: cantidad de postulaciones que se presentaron en la entrevista personal</t>
  </si>
  <si>
    <t>Porcentajes de postulantes y postulaciones en la Etapa Descentralizada en cada instrumento de evaluación, según modalidad y nivel educativo</t>
  </si>
  <si>
    <t>Cantidad de postulantes y postulaciones en la Etapa Descentralizada en cada instrumento de evaluación, según modalidad y nivel educativo</t>
  </si>
  <si>
    <t>Cantidad de postulantes y postulaciones en la Etapa Descentralizada en cada instrumento de evaluación, según región</t>
  </si>
  <si>
    <r>
      <t xml:space="preserve">Postulantes que aprueban etapa descentralizada </t>
    </r>
    <r>
      <rPr>
        <b/>
        <vertAlign val="superscript"/>
        <sz val="9"/>
        <color theme="0"/>
        <rFont val="Calibri"/>
        <family val="2"/>
        <scheme val="minor"/>
      </rPr>
      <t xml:space="preserve">8 </t>
    </r>
    <r>
      <rPr>
        <b/>
        <sz val="9"/>
        <color theme="0"/>
        <rFont val="Calibri"/>
        <family val="2"/>
        <scheme val="minor"/>
      </rPr>
      <t>/Postulantes con plaza asignada</t>
    </r>
  </si>
  <si>
    <r>
      <t xml:space="preserve">Inscritos </t>
    </r>
    <r>
      <rPr>
        <b/>
        <vertAlign val="superscript"/>
        <sz val="9"/>
        <color rgb="FFFFFFFF"/>
        <rFont val="Calibri"/>
        <family val="2"/>
      </rPr>
      <t>1</t>
    </r>
  </si>
  <si>
    <r>
      <t xml:space="preserve">Evaluados </t>
    </r>
    <r>
      <rPr>
        <b/>
        <vertAlign val="superscript"/>
        <sz val="9"/>
        <color rgb="FFFFFFFF"/>
        <rFont val="Calibri"/>
        <family val="2"/>
      </rPr>
      <t>2</t>
    </r>
  </si>
  <si>
    <r>
      <t xml:space="preserve">Clasificados </t>
    </r>
    <r>
      <rPr>
        <b/>
        <vertAlign val="superscript"/>
        <sz val="9"/>
        <color rgb="FFFFFFFF"/>
        <rFont val="Calibri"/>
        <family val="2"/>
      </rPr>
      <t>3</t>
    </r>
  </si>
  <si>
    <r>
      <t xml:space="preserve">Seleccionan plaza </t>
    </r>
    <r>
      <rPr>
        <b/>
        <vertAlign val="superscript"/>
        <sz val="9"/>
        <color rgb="FFFFFFFF"/>
        <rFont val="Calibri"/>
        <family val="2"/>
      </rPr>
      <t>4</t>
    </r>
  </si>
  <si>
    <r>
      <t xml:space="preserve">Con plaza asignada </t>
    </r>
    <r>
      <rPr>
        <b/>
        <vertAlign val="superscript"/>
        <sz val="9"/>
        <color rgb="FFFFFFFF"/>
        <rFont val="Calibri"/>
        <family val="2"/>
      </rPr>
      <t>5</t>
    </r>
  </si>
  <si>
    <r>
      <t xml:space="preserve">Aprueban etapa descentralizada </t>
    </r>
    <r>
      <rPr>
        <b/>
        <vertAlign val="superscript"/>
        <sz val="9"/>
        <color rgb="FFFFFFFF"/>
        <rFont val="Calibri"/>
        <family val="2"/>
      </rPr>
      <t>6</t>
    </r>
  </si>
  <si>
    <r>
      <t xml:space="preserve">Ganadores de plaza </t>
    </r>
    <r>
      <rPr>
        <b/>
        <vertAlign val="superscript"/>
        <sz val="9"/>
        <color rgb="FFFFFFFF"/>
        <rFont val="Calibri"/>
        <family val="2"/>
      </rPr>
      <t>7</t>
    </r>
  </si>
  <si>
    <r>
      <t xml:space="preserve">Seleccionan plaza </t>
    </r>
    <r>
      <rPr>
        <b/>
        <vertAlign val="superscript"/>
        <sz val="9"/>
        <color rgb="FFFFFFFF"/>
        <rFont val="Calibri"/>
        <family val="2"/>
      </rPr>
      <t>3</t>
    </r>
    <r>
      <rPr>
        <b/>
        <sz val="9"/>
        <color rgb="FFFFFFFF"/>
        <rFont val="Calibri"/>
        <family val="2"/>
      </rPr>
      <t xml:space="preserve"> /Clasificados</t>
    </r>
  </si>
  <si>
    <r>
      <t xml:space="preserve">Con plaza asignada </t>
    </r>
    <r>
      <rPr>
        <b/>
        <vertAlign val="superscript"/>
        <sz val="9"/>
        <color rgb="FFFFFFFF"/>
        <rFont val="Calibri"/>
        <family val="2"/>
      </rPr>
      <t xml:space="preserve">4 </t>
    </r>
    <r>
      <rPr>
        <b/>
        <sz val="9"/>
        <color rgb="FFFFFFFF"/>
        <rFont val="Calibri"/>
        <family val="2"/>
      </rPr>
      <t>/Clasificados</t>
    </r>
  </si>
  <si>
    <r>
      <t xml:space="preserve">Aprueban etapa descentralizada </t>
    </r>
    <r>
      <rPr>
        <b/>
        <vertAlign val="superscript"/>
        <sz val="9"/>
        <color rgb="FFFFFFFF"/>
        <rFont val="Calibri"/>
        <family val="2"/>
      </rPr>
      <t xml:space="preserve">5 </t>
    </r>
    <r>
      <rPr>
        <b/>
        <sz val="9"/>
        <color rgb="FFFFFFFF"/>
        <rFont val="Calibri"/>
        <family val="2"/>
      </rPr>
      <t>/Clasificados</t>
    </r>
  </si>
  <si>
    <r>
      <t xml:space="preserve">Ganadores </t>
    </r>
    <r>
      <rPr>
        <b/>
        <vertAlign val="superscript"/>
        <sz val="9"/>
        <color rgb="FFFFFFFF"/>
        <rFont val="Calibri"/>
        <family val="2"/>
      </rPr>
      <t>6</t>
    </r>
    <r>
      <rPr>
        <b/>
        <sz val="9"/>
        <color rgb="FFFFFFFF"/>
        <rFont val="Calibri"/>
        <family val="2"/>
      </rPr>
      <t xml:space="preserve"> /Clasificados</t>
    </r>
  </si>
  <si>
    <r>
      <t xml:space="preserve">Clasificados </t>
    </r>
    <r>
      <rPr>
        <b/>
        <vertAlign val="superscript"/>
        <sz val="9"/>
        <color rgb="FFFFFFFF"/>
        <rFont val="Calibri"/>
        <family val="2"/>
      </rPr>
      <t xml:space="preserve">1 </t>
    </r>
    <r>
      <rPr>
        <b/>
        <sz val="9"/>
        <color rgb="FFFFFFFF"/>
        <rFont val="Calibri"/>
        <family val="2"/>
      </rPr>
      <t xml:space="preserve">/Evaluados </t>
    </r>
    <r>
      <rPr>
        <b/>
        <vertAlign val="superscript"/>
        <sz val="9"/>
        <color rgb="FFFFFFFF"/>
        <rFont val="Calibri"/>
        <family val="2"/>
      </rPr>
      <t>2</t>
    </r>
  </si>
  <si>
    <r>
      <rPr>
        <b/>
        <sz val="8"/>
        <color rgb="FF4B4B4B"/>
        <rFont val="Calibri"/>
        <family val="2"/>
      </rPr>
      <t>Fuente:</t>
    </r>
    <r>
      <rPr>
        <sz val="8"/>
        <color rgb="FF4B4B4B"/>
        <rFont val="Calibri"/>
        <family val="2"/>
      </rPr>
      <t xml:space="preserve"> MINEDU-DIGEDD-DIED. Concurso Público de Ingreso a la Carrera Pública Magisterial 2019 y que determina los Cuadros de mérito para la Contratación Docente 2020-2021</t>
    </r>
  </si>
  <si>
    <r>
      <t xml:space="preserve">Clasificados </t>
    </r>
    <r>
      <rPr>
        <b/>
        <vertAlign val="superscript"/>
        <sz val="9"/>
        <color rgb="FFFFFFFF"/>
        <rFont val="Calibri"/>
        <family val="2"/>
      </rPr>
      <t>1</t>
    </r>
    <r>
      <rPr>
        <b/>
        <sz val="9"/>
        <color rgb="FFFFFFFF"/>
        <rFont val="Calibri"/>
        <family val="2"/>
      </rPr>
      <t xml:space="preserve"> /Evaluados </t>
    </r>
    <r>
      <rPr>
        <b/>
        <vertAlign val="superscript"/>
        <sz val="9"/>
        <color rgb="FFFFFFFF"/>
        <rFont val="Calibri"/>
        <family val="2"/>
      </rPr>
      <t>2</t>
    </r>
  </si>
  <si>
    <r>
      <t xml:space="preserve">Ganadores </t>
    </r>
    <r>
      <rPr>
        <b/>
        <vertAlign val="superscript"/>
        <sz val="9"/>
        <color rgb="FFFFFFFF"/>
        <rFont val="Calibri"/>
        <family val="2"/>
      </rPr>
      <t xml:space="preserve">6 </t>
    </r>
    <r>
      <rPr>
        <b/>
        <sz val="9"/>
        <color rgb="FFFFFFFF"/>
        <rFont val="Calibri"/>
        <family val="2"/>
      </rPr>
      <t>/Clasificados</t>
    </r>
  </si>
  <si>
    <r>
      <t xml:space="preserve">Seleccionan 
plaza </t>
    </r>
    <r>
      <rPr>
        <b/>
        <vertAlign val="superscript"/>
        <sz val="9"/>
        <color theme="0"/>
        <rFont val="Calibri"/>
        <family val="2"/>
        <scheme val="minor"/>
      </rPr>
      <t>4</t>
    </r>
  </si>
  <si>
    <r>
      <t xml:space="preserve">Región </t>
    </r>
    <r>
      <rPr>
        <b/>
        <vertAlign val="superscript"/>
        <sz val="9"/>
        <color rgb="FFFFFFFF"/>
        <rFont val="Calibri"/>
        <family val="2"/>
      </rPr>
      <t>9</t>
    </r>
  </si>
  <si>
    <r>
      <t xml:space="preserve">Postulantes con plaza asignada </t>
    </r>
    <r>
      <rPr>
        <b/>
        <vertAlign val="superscript"/>
        <sz val="9"/>
        <color rgb="FFFFFFFF"/>
        <rFont val="Calibri"/>
        <family val="2"/>
      </rPr>
      <t>1</t>
    </r>
  </si>
  <si>
    <r>
      <t xml:space="preserve">Postulantes que aprueban etapa descentralizada </t>
    </r>
    <r>
      <rPr>
        <b/>
        <vertAlign val="superscript"/>
        <sz val="9"/>
        <color rgb="FFFFFFFF"/>
        <rFont val="Calibri"/>
        <family val="2"/>
      </rPr>
      <t xml:space="preserve">8 </t>
    </r>
  </si>
  <si>
    <r>
      <t xml:space="preserve">Postulantes que aprueban etapa descentralizada </t>
    </r>
    <r>
      <rPr>
        <b/>
        <vertAlign val="superscript"/>
        <sz val="9"/>
        <color rgb="FFFFFFFF"/>
        <rFont val="Calibri"/>
        <family val="2"/>
      </rPr>
      <t xml:space="preserve">8 </t>
    </r>
    <r>
      <rPr>
        <b/>
        <sz val="9"/>
        <color rgb="FFFFFFFF"/>
        <rFont val="Calibri"/>
        <family val="2"/>
      </rPr>
      <t>/Postulantes con plaza asignada</t>
    </r>
  </si>
  <si>
    <t>Tabla 16</t>
  </si>
  <si>
    <t>1/ Inscritos: cantidad de postulantes inscritos en el concurso</t>
  </si>
  <si>
    <t>2/ Evaluados: cantidad de postulantes que rindieron la Prueba Única Nacional</t>
  </si>
  <si>
    <t>3/ Clasificados: cantidad de postulantes que superaron los puntajes mínimos establecidos para cada una de las tres subpruebas de la Prueba Única Nacional y pasaron a la segunda etapa del concurso</t>
  </si>
  <si>
    <t>4/ Seleccionan plaza: cantidad de postulantes clasificados que seleccionaron, en orden de preferencia, plazas en concurso</t>
  </si>
  <si>
    <t>5/ Con plaza asignada: se asignaron hasta dos plazas a cada postulante en base a sus preferencias y a su puntaje</t>
  </si>
  <si>
    <t>7/ Ganadores de plaza: cantidad de postulantes que ganaron una plaza en etapas regular y excepcional</t>
  </si>
  <si>
    <t>8/ Región donde el postulante fue evaluado</t>
  </si>
  <si>
    <t>1/ Clasificados: cantidad de postulantes que superaron los puntajes mínimos establecidos para cada una de las tres subpruebas de la Prueba Única Nacional y pasaron a la segunda etapa del concurso</t>
  </si>
  <si>
    <t>3/ Seleccionan plaza: cantidad de postulantes clasificados que seleccionaron, en orden de preferencia, plazas en concurso</t>
  </si>
  <si>
    <t>4/ Con plaza asignada: se asignaron hasta dos plazas a cada postulante en base a sus preferencias y a su puntaje</t>
  </si>
  <si>
    <t>6/ Ganadores: cantidad de postulantes que ganaron una plaza en etapas regular y excepcional</t>
  </si>
  <si>
    <t>7/ Región donde el postulante fue evaluado</t>
  </si>
  <si>
    <r>
      <t xml:space="preserve">Cantidad de postulaciones </t>
    </r>
    <r>
      <rPr>
        <b/>
        <vertAlign val="superscript"/>
        <sz val="9"/>
        <color rgb="FFFFFFFF"/>
        <rFont val="Calibri"/>
        <family val="2"/>
      </rPr>
      <t>2</t>
    </r>
  </si>
  <si>
    <r>
      <t xml:space="preserve">Cumplieron requisitos </t>
    </r>
    <r>
      <rPr>
        <b/>
        <vertAlign val="superscript"/>
        <sz val="9"/>
        <color rgb="FFFFFFFF"/>
        <rFont val="Calibri"/>
        <family val="2"/>
      </rPr>
      <t>3</t>
    </r>
  </si>
  <si>
    <r>
      <t xml:space="preserve">Presentaron documentación </t>
    </r>
    <r>
      <rPr>
        <b/>
        <vertAlign val="superscript"/>
        <sz val="9"/>
        <color rgb="FFFFFFFF"/>
        <rFont val="Calibri"/>
        <family val="2"/>
      </rPr>
      <t>4</t>
    </r>
    <r>
      <rPr>
        <b/>
        <sz val="8"/>
        <color rgb="FFFFFFFF"/>
        <rFont val="Calibri"/>
        <family val="2"/>
      </rPr>
      <t xml:space="preserve"> </t>
    </r>
  </si>
  <si>
    <r>
      <t xml:space="preserve">Observaciones realizadas </t>
    </r>
    <r>
      <rPr>
        <b/>
        <vertAlign val="superscript"/>
        <sz val="9"/>
        <color rgb="FFFFFFFF"/>
        <rFont val="Calibri"/>
        <family val="2"/>
      </rPr>
      <t>5</t>
    </r>
  </si>
  <si>
    <r>
      <t xml:space="preserve">Superaron puntaje de corte </t>
    </r>
    <r>
      <rPr>
        <b/>
        <vertAlign val="superscript"/>
        <sz val="9"/>
        <color rgb="FFFFFFFF"/>
        <rFont val="Calibri"/>
        <family val="2"/>
      </rPr>
      <t>6</t>
    </r>
  </si>
  <si>
    <r>
      <t xml:space="preserve">Entrevistas realizadas </t>
    </r>
    <r>
      <rPr>
        <b/>
        <vertAlign val="superscript"/>
        <sz val="9"/>
        <color rgb="FFFFFFFF"/>
        <rFont val="Calibri"/>
        <family val="2"/>
      </rPr>
      <t>7</t>
    </r>
    <r>
      <rPr>
        <b/>
        <sz val="8"/>
        <color rgb="FFFFFFFF"/>
        <rFont val="Calibri"/>
        <family val="2"/>
      </rPr>
      <t xml:space="preserve">  </t>
    </r>
  </si>
  <si>
    <r>
      <t xml:space="preserve">Cumplieron requisitos </t>
    </r>
    <r>
      <rPr>
        <b/>
        <vertAlign val="superscript"/>
        <sz val="9"/>
        <color rgb="FFFFFFFF"/>
        <rFont val="Calibri"/>
        <family val="2"/>
      </rPr>
      <t>3</t>
    </r>
    <r>
      <rPr>
        <b/>
        <vertAlign val="superscript"/>
        <sz val="8"/>
        <color rgb="FFFFFFFF"/>
        <rFont val="Calibri"/>
        <family val="2"/>
      </rPr>
      <t xml:space="preserve"> </t>
    </r>
    <r>
      <rPr>
        <b/>
        <sz val="8"/>
        <color rgb="FFFFFFFF"/>
        <rFont val="Calibri"/>
        <family val="2"/>
      </rPr>
      <t>/Cantidad de postulaciones</t>
    </r>
  </si>
  <si>
    <r>
      <t xml:space="preserve">Presentaron documentación </t>
    </r>
    <r>
      <rPr>
        <b/>
        <vertAlign val="superscript"/>
        <sz val="9"/>
        <color rgb="FFFFFFFF"/>
        <rFont val="Calibri"/>
        <family val="2"/>
      </rPr>
      <t>4</t>
    </r>
    <r>
      <rPr>
        <b/>
        <vertAlign val="superscript"/>
        <sz val="8"/>
        <color rgb="FFFFFFFF"/>
        <rFont val="Calibri"/>
        <family val="2"/>
      </rPr>
      <t xml:space="preserve"> </t>
    </r>
    <r>
      <rPr>
        <b/>
        <sz val="8"/>
        <color rgb="FFFFFFFF"/>
        <rFont val="Calibri"/>
        <family val="2"/>
      </rPr>
      <t>/Cumplieron requisitos</t>
    </r>
  </si>
  <si>
    <r>
      <t xml:space="preserve">Observaciones realizadas </t>
    </r>
    <r>
      <rPr>
        <b/>
        <vertAlign val="superscript"/>
        <sz val="9"/>
        <color rgb="FFFFFFFF"/>
        <rFont val="Calibri"/>
        <family val="2"/>
      </rPr>
      <t>5</t>
    </r>
    <r>
      <rPr>
        <b/>
        <vertAlign val="superscript"/>
        <sz val="8"/>
        <color rgb="FFFFFFFF"/>
        <rFont val="Calibri"/>
        <family val="2"/>
      </rPr>
      <t xml:space="preserve"> </t>
    </r>
    <r>
      <rPr>
        <b/>
        <sz val="8"/>
        <color rgb="FFFFFFFF"/>
        <rFont val="Calibri"/>
        <family val="2"/>
      </rPr>
      <t>/Cumplieron requisitos</t>
    </r>
  </si>
  <si>
    <r>
      <t xml:space="preserve">Superaron puntaje de corte </t>
    </r>
    <r>
      <rPr>
        <b/>
        <vertAlign val="superscript"/>
        <sz val="9"/>
        <color rgb="FFFFFFFF"/>
        <rFont val="Calibri"/>
        <family val="2"/>
      </rPr>
      <t>6</t>
    </r>
    <r>
      <rPr>
        <b/>
        <vertAlign val="superscript"/>
        <sz val="8"/>
        <color rgb="FFFFFFFF"/>
        <rFont val="Calibri"/>
        <family val="2"/>
      </rPr>
      <t xml:space="preserve"> </t>
    </r>
    <r>
      <rPr>
        <b/>
        <sz val="8"/>
        <color rgb="FFFFFFFF"/>
        <rFont val="Calibri"/>
        <family val="2"/>
      </rPr>
      <t>/Cumplieron requisitos</t>
    </r>
  </si>
  <si>
    <r>
      <t xml:space="preserve">Entrevistas  realizadas </t>
    </r>
    <r>
      <rPr>
        <b/>
        <vertAlign val="superscript"/>
        <sz val="9"/>
        <color rgb="FFFFFFFF"/>
        <rFont val="Calibri"/>
        <family val="2"/>
      </rPr>
      <t>7</t>
    </r>
    <r>
      <rPr>
        <b/>
        <sz val="8"/>
        <color rgb="FFFFFFFF"/>
        <rFont val="Calibri"/>
        <family val="2"/>
      </rPr>
      <t xml:space="preserve"> /Cumplieron requisitos </t>
    </r>
  </si>
  <si>
    <r>
      <t xml:space="preserve">Cantidad de postulaciones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</si>
  <si>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r>
      <t xml:space="preserve">Cumplieron requisitos </t>
    </r>
    <r>
      <rPr>
        <b/>
        <vertAlign val="superscript"/>
        <sz val="9"/>
        <color theme="0"/>
        <rFont val="Calibri"/>
        <family val="2"/>
        <scheme val="minor"/>
      </rPr>
      <t>3</t>
    </r>
  </si>
  <si>
    <r>
      <t xml:space="preserve">Presentaron documentación </t>
    </r>
    <r>
      <rPr>
        <b/>
        <vertAlign val="superscript"/>
        <sz val="9"/>
        <color theme="0"/>
        <rFont val="Calibri"/>
        <family val="2"/>
        <scheme val="minor"/>
      </rPr>
      <t>4</t>
    </r>
  </si>
  <si>
    <r>
      <t xml:space="preserve">Observaciones realizadas </t>
    </r>
    <r>
      <rPr>
        <b/>
        <vertAlign val="superscript"/>
        <sz val="9"/>
        <color theme="0"/>
        <rFont val="Calibri"/>
        <family val="2"/>
        <scheme val="minor"/>
      </rPr>
      <t>5</t>
    </r>
  </si>
  <si>
    <r>
      <t xml:space="preserve">Superaron puntaje corte </t>
    </r>
    <r>
      <rPr>
        <b/>
        <vertAlign val="superscript"/>
        <sz val="9"/>
        <color theme="0"/>
        <rFont val="Calibri"/>
        <family val="2"/>
        <scheme val="minor"/>
      </rPr>
      <t>6</t>
    </r>
  </si>
  <si>
    <r>
      <t xml:space="preserve">Entrevistas realizadas </t>
    </r>
    <r>
      <rPr>
        <b/>
        <vertAlign val="superscript"/>
        <sz val="9"/>
        <color theme="0"/>
        <rFont val="Calibri"/>
        <family val="2"/>
        <scheme val="minor"/>
      </rPr>
      <t>7</t>
    </r>
  </si>
  <si>
    <r>
      <t xml:space="preserve">Cumplieron requisitos </t>
    </r>
    <r>
      <rPr>
        <b/>
        <vertAlign val="superscript"/>
        <sz val="9"/>
        <color theme="0"/>
        <rFont val="Calibri"/>
        <family val="2"/>
        <scheme val="minor"/>
      </rPr>
      <t>3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/Cantidad de postulaciones</t>
    </r>
  </si>
  <si>
    <r>
      <t xml:space="preserve">Presentaron documentación </t>
    </r>
    <r>
      <rPr>
        <b/>
        <vertAlign val="superscript"/>
        <sz val="9"/>
        <color theme="0"/>
        <rFont val="Calibri"/>
        <family val="2"/>
        <scheme val="minor"/>
      </rPr>
      <t>4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/Cumplieron requisitos</t>
    </r>
  </si>
  <si>
    <r>
      <t xml:space="preserve">Observaciones realizadas </t>
    </r>
    <r>
      <rPr>
        <b/>
        <vertAlign val="superscript"/>
        <sz val="9"/>
        <color theme="0"/>
        <rFont val="Calibri"/>
        <family val="2"/>
        <scheme val="minor"/>
      </rPr>
      <t>5</t>
    </r>
    <r>
      <rPr>
        <b/>
        <sz val="8"/>
        <color theme="0"/>
        <rFont val="Calibri"/>
        <family val="2"/>
        <scheme val="minor"/>
      </rPr>
      <t xml:space="preserve"> /Cumplieron requisitos</t>
    </r>
  </si>
  <si>
    <r>
      <t xml:space="preserve">Superaron puntaje corte </t>
    </r>
    <r>
      <rPr>
        <b/>
        <vertAlign val="superscript"/>
        <sz val="9"/>
        <color theme="0"/>
        <rFont val="Calibri"/>
        <family val="2"/>
        <scheme val="minor"/>
      </rPr>
      <t>6</t>
    </r>
    <r>
      <rPr>
        <b/>
        <sz val="8"/>
        <color theme="0"/>
        <rFont val="Calibri"/>
        <family val="2"/>
        <scheme val="minor"/>
      </rPr>
      <t xml:space="preserve"> /Cumplieron requisitos</t>
    </r>
  </si>
  <si>
    <r>
      <t xml:space="preserve">Entrevistas realizadas </t>
    </r>
    <r>
      <rPr>
        <b/>
        <vertAlign val="superscript"/>
        <sz val="9"/>
        <color theme="0"/>
        <rFont val="Calibri"/>
        <family val="2"/>
        <scheme val="minor"/>
      </rPr>
      <t>7</t>
    </r>
    <r>
      <rPr>
        <b/>
        <sz val="8"/>
        <color theme="0"/>
        <rFont val="Calibri"/>
        <family val="2"/>
        <scheme val="minor"/>
      </rPr>
      <t xml:space="preserve"> /Cumplieron requisitos</t>
    </r>
  </si>
  <si>
    <r>
      <t xml:space="preserve">Región </t>
    </r>
    <r>
      <rPr>
        <b/>
        <vertAlign val="superscript"/>
        <sz val="9"/>
        <color rgb="FFFFFFFF"/>
        <rFont val="Calibri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</si>
</sst>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4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  <scheme val="minor"/>
    </font>
    <font>
      <sz val="10"/>
      <color rgb="FF000000"/>
      <name val="Lucida Console"/>
      <family val="3"/>
    </font>
    <font>
      <sz val="11"/>
      <color rgb="FF4B4B4B"/>
      <name val="Calibri"/>
      <family val="2"/>
    </font>
    <font>
      <b/>
      <sz val="11"/>
      <color rgb="FF4B4B4B"/>
      <name val="Calibri"/>
      <family val="2"/>
      <scheme val="minor"/>
    </font>
    <font>
      <sz val="11"/>
      <color rgb="FF4B4B4B"/>
      <name val="Calibri"/>
      <family val="2"/>
      <scheme val="minor"/>
    </font>
    <font>
      <sz val="10"/>
      <color rgb="FF4B4B4B"/>
      <name val="Calibri"/>
      <family val="2"/>
      <scheme val="minor"/>
    </font>
    <font>
      <sz val="8"/>
      <color rgb="FF4B4B4B"/>
      <name val="Calibri"/>
      <family val="2"/>
      <scheme val="minor"/>
    </font>
    <font>
      <sz val="10"/>
      <color rgb="FF4B4B4B"/>
      <name val="Calibri"/>
      <family val="2"/>
    </font>
    <font>
      <b/>
      <sz val="10"/>
      <color rgb="FF4B4B4B"/>
      <name val="Calibri"/>
      <family val="2"/>
      <scheme val="minor"/>
    </font>
    <font>
      <b/>
      <sz val="10"/>
      <color rgb="FF4B4B4B"/>
      <name val="Calibri"/>
      <family val="2"/>
    </font>
    <font>
      <i/>
      <sz val="10"/>
      <color rgb="FF4B4B4B"/>
      <name val="Calibri"/>
      <family val="2"/>
    </font>
    <font>
      <b/>
      <sz val="9"/>
      <color theme="0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b/>
      <sz val="8"/>
      <color rgb="FF4B4B4B"/>
      <name val="Calibri"/>
      <family val="2"/>
      <scheme val="minor"/>
    </font>
    <font>
      <sz val="10"/>
      <color rgb="FF4B4B4B"/>
      <name val="Lucida Console"/>
      <family val="3"/>
    </font>
    <font>
      <sz val="8"/>
      <color rgb="FF4B4B4B"/>
      <name val="Calibri"/>
      <family val="2"/>
    </font>
    <font>
      <b/>
      <sz val="9"/>
      <color theme="0"/>
      <name val="Calibri"/>
      <family val="2"/>
    </font>
    <font>
      <sz val="10"/>
      <name val="Arial"/>
      <family val="2"/>
    </font>
    <font>
      <b/>
      <sz val="9"/>
      <color rgb="FFFFFFFF"/>
      <name val="Calibri"/>
      <family val="2"/>
    </font>
    <font>
      <b/>
      <sz val="8"/>
      <color rgb="FFFFFFFF"/>
      <name val="Calibri"/>
      <family val="2"/>
    </font>
    <font>
      <b/>
      <vertAlign val="superscript"/>
      <sz val="9"/>
      <color rgb="FFFFFFFF"/>
      <name val="Calibri"/>
      <family val="2"/>
    </font>
    <font>
      <b/>
      <vertAlign val="superscript"/>
      <sz val="8"/>
      <color rgb="FFFFFFFF"/>
      <name val="Calibri"/>
      <family val="2"/>
    </font>
    <font>
      <b/>
      <sz val="8"/>
      <color rgb="FF4B4B4B"/>
      <name val="Calibri"/>
      <family val="2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8AA3B"/>
        <bgColor indexed="64"/>
      </patternFill>
    </fill>
    <fill>
      <patternFill patternType="solid">
        <fgColor rgb="FFEFF3DD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 style="thin">
        <color theme="0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D9D9D9"/>
      </right>
      <top style="thin">
        <color theme="0"/>
      </top>
      <bottom style="thin">
        <color rgb="FFD9D9D9"/>
      </bottom>
      <diagonal/>
    </border>
    <border>
      <left style="thin">
        <color theme="0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/>
      </left>
      <right style="thin">
        <color rgb="FFD9D9D9"/>
      </right>
      <top/>
      <bottom style="thin">
        <color rgb="FFD9D9D9"/>
      </bottom>
      <diagonal/>
    </border>
    <border>
      <left style="thin">
        <color theme="0"/>
      </left>
      <right style="thin">
        <color rgb="FFD9D9D9"/>
      </right>
      <top style="thin">
        <color rgb="FFD9D9D9"/>
      </top>
      <bottom style="medium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medium">
        <color rgb="FFD9D9D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rgb="FFD9D9D9"/>
      </right>
      <top style="thin">
        <color theme="0"/>
      </top>
      <bottom style="thin">
        <color rgb="FFD9D9D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D9D9D9"/>
      </right>
      <top style="thin">
        <color rgb="FFD9D9D9"/>
      </top>
      <bottom style="medium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rgb="FFD9D9D9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9">
    <xf numFmtId="0" fontId="0" fillId="0" borderId="0"/>
    <xf numFmtId="9" fontId="5" fillId="0" borderId="0" applyBorder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3" fillId="0" borderId="0"/>
    <xf numFmtId="0" fontId="32" fillId="0" borderId="0"/>
  </cellStyleXfs>
  <cellXfs count="231">
    <xf numFmtId="0" fontId="0" fillId="0" borderId="0" xfId="0"/>
    <xf numFmtId="0" fontId="4" fillId="0" borderId="0" xfId="3"/>
    <xf numFmtId="0" fontId="3" fillId="0" borderId="0" xfId="5"/>
    <xf numFmtId="0" fontId="7" fillId="0" borderId="0" xfId="5" applyFont="1"/>
    <xf numFmtId="2" fontId="3" fillId="0" borderId="0" xfId="5" applyNumberFormat="1"/>
    <xf numFmtId="0" fontId="4" fillId="0" borderId="0" xfId="3" applyFill="1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3" fillId="0" borderId="0" xfId="5" applyAlignment="1">
      <alignment horizontal="left"/>
    </xf>
    <xf numFmtId="165" fontId="3" fillId="0" borderId="0" xfId="5" applyNumberFormat="1"/>
    <xf numFmtId="165" fontId="0" fillId="0" borderId="0" xfId="0" applyNumberFormat="1" applyAlignment="1">
      <alignment horizontal="center" vertical="center" wrapText="1"/>
    </xf>
    <xf numFmtId="0" fontId="4" fillId="0" borderId="0" xfId="3" applyAlignment="1">
      <alignment horizontal="left"/>
    </xf>
    <xf numFmtId="0" fontId="1" fillId="0" borderId="0" xfId="3" applyFont="1"/>
    <xf numFmtId="0" fontId="10" fillId="0" borderId="0" xfId="16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17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7" fillId="0" borderId="0" xfId="0" applyFont="1"/>
    <xf numFmtId="0" fontId="19" fillId="0" borderId="0" xfId="5" applyFont="1"/>
    <xf numFmtId="0" fontId="21" fillId="0" borderId="0" xfId="5" applyFont="1"/>
    <xf numFmtId="0" fontId="22" fillId="0" borderId="0" xfId="4" applyFont="1" applyFill="1" applyBorder="1" applyAlignment="1">
      <alignment vertical="top"/>
    </xf>
    <xf numFmtId="0" fontId="25" fillId="0" borderId="0" xfId="4" applyFont="1" applyFill="1" applyBorder="1" applyAlignment="1">
      <alignment vertical="top"/>
    </xf>
    <xf numFmtId="0" fontId="22" fillId="0" borderId="2" xfId="4" applyFont="1" applyFill="1" applyBorder="1" applyAlignment="1">
      <alignment vertical="center"/>
    </xf>
    <xf numFmtId="0" fontId="22" fillId="0" borderId="3" xfId="4" applyFont="1" applyFill="1" applyBorder="1" applyAlignment="1">
      <alignment vertical="center"/>
    </xf>
    <xf numFmtId="0" fontId="24" fillId="3" borderId="3" xfId="4" applyFont="1" applyFill="1" applyBorder="1" applyAlignment="1">
      <alignment vertical="center"/>
    </xf>
    <xf numFmtId="3" fontId="20" fillId="0" borderId="2" xfId="3" applyNumberFormat="1" applyFont="1" applyFill="1" applyBorder="1" applyAlignment="1">
      <alignment horizontal="center" vertical="center"/>
    </xf>
    <xf numFmtId="3" fontId="20" fillId="0" borderId="2" xfId="3" applyNumberFormat="1" applyFont="1" applyBorder="1" applyAlignment="1">
      <alignment horizontal="center" vertical="center"/>
    </xf>
    <xf numFmtId="3" fontId="20" fillId="0" borderId="3" xfId="3" applyNumberFormat="1" applyFont="1" applyFill="1" applyBorder="1" applyAlignment="1">
      <alignment horizontal="center" vertical="center"/>
    </xf>
    <xf numFmtId="3" fontId="20" fillId="0" borderId="3" xfId="3" applyNumberFormat="1" applyFont="1" applyBorder="1" applyAlignment="1">
      <alignment horizontal="center" vertical="center"/>
    </xf>
    <xf numFmtId="3" fontId="23" fillId="3" borderId="3" xfId="3" applyNumberFormat="1" applyFont="1" applyFill="1" applyBorder="1" applyAlignment="1">
      <alignment horizontal="center" vertical="center"/>
    </xf>
    <xf numFmtId="0" fontId="22" fillId="0" borderId="6" xfId="4" applyFont="1" applyFill="1" applyBorder="1" applyAlignment="1">
      <alignment vertical="center"/>
    </xf>
    <xf numFmtId="3" fontId="20" fillId="0" borderId="6" xfId="3" applyNumberFormat="1" applyFont="1" applyBorder="1" applyAlignment="1">
      <alignment horizontal="center" vertical="center"/>
    </xf>
    <xf numFmtId="0" fontId="19" fillId="0" borderId="0" xfId="3" applyFont="1"/>
    <xf numFmtId="0" fontId="18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10" fontId="19" fillId="0" borderId="0" xfId="5" applyNumberFormat="1" applyFont="1"/>
    <xf numFmtId="0" fontId="29" fillId="2" borderId="0" xfId="0" applyFont="1" applyFill="1" applyAlignment="1">
      <alignment vertical="center"/>
    </xf>
    <xf numFmtId="0" fontId="30" fillId="0" borderId="0" xfId="0" applyFont="1"/>
    <xf numFmtId="0" fontId="21" fillId="0" borderId="0" xfId="5" applyFont="1" applyAlignment="1"/>
    <xf numFmtId="0" fontId="25" fillId="0" borderId="0" xfId="4" applyFont="1" applyFill="1" applyBorder="1" applyAlignment="1"/>
    <xf numFmtId="164" fontId="22" fillId="0" borderId="2" xfId="1" applyNumberFormat="1" applyFont="1" applyBorder="1" applyAlignment="1">
      <alignment horizontal="center" vertical="center"/>
    </xf>
    <xf numFmtId="164" fontId="22" fillId="0" borderId="3" xfId="1" applyNumberFormat="1" applyFont="1" applyBorder="1" applyAlignment="1">
      <alignment horizontal="center" vertical="center"/>
    </xf>
    <xf numFmtId="164" fontId="24" fillId="3" borderId="3" xfId="1" applyNumberFormat="1" applyFont="1" applyFill="1" applyBorder="1" applyAlignment="1">
      <alignment horizontal="center" vertical="center"/>
    </xf>
    <xf numFmtId="3" fontId="22" fillId="0" borderId="2" xfId="4" applyNumberFormat="1" applyFont="1" applyFill="1" applyBorder="1" applyAlignment="1">
      <alignment horizontal="center" vertical="center"/>
    </xf>
    <xf numFmtId="3" fontId="22" fillId="0" borderId="3" xfId="4" applyNumberFormat="1" applyFont="1" applyFill="1" applyBorder="1" applyAlignment="1">
      <alignment horizontal="center" vertical="center"/>
    </xf>
    <xf numFmtId="3" fontId="24" fillId="3" borderId="3" xfId="4" applyNumberFormat="1" applyFont="1" applyFill="1" applyBorder="1" applyAlignment="1">
      <alignment horizontal="center" vertical="center"/>
    </xf>
    <xf numFmtId="164" fontId="20" fillId="0" borderId="6" xfId="3" applyNumberFormat="1" applyFont="1" applyBorder="1" applyAlignment="1">
      <alignment horizontal="center" vertical="center"/>
    </xf>
    <xf numFmtId="164" fontId="20" fillId="0" borderId="3" xfId="3" applyNumberFormat="1" applyFont="1" applyBorder="1" applyAlignment="1">
      <alignment horizontal="center" vertical="center"/>
    </xf>
    <xf numFmtId="0" fontId="24" fillId="3" borderId="3" xfId="3" applyFont="1" applyFill="1" applyBorder="1" applyAlignment="1">
      <alignment vertical="center"/>
    </xf>
    <xf numFmtId="164" fontId="23" fillId="3" borderId="3" xfId="3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3" fontId="20" fillId="0" borderId="2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Border="1" applyAlignment="1">
      <alignment horizontal="center" vertical="center"/>
    </xf>
    <xf numFmtId="9" fontId="23" fillId="3" borderId="3" xfId="0" applyNumberFormat="1" applyFont="1" applyFill="1" applyBorder="1" applyAlignment="1">
      <alignment horizontal="center" vertical="center"/>
    </xf>
    <xf numFmtId="0" fontId="22" fillId="0" borderId="12" xfId="4" applyFont="1" applyFill="1" applyBorder="1" applyAlignment="1">
      <alignment vertical="center"/>
    </xf>
    <xf numFmtId="164" fontId="20" fillId="0" borderId="2" xfId="1" applyNumberFormat="1" applyFont="1" applyFill="1" applyBorder="1" applyAlignment="1">
      <alignment horizontal="center" vertical="center"/>
    </xf>
    <xf numFmtId="3" fontId="20" fillId="0" borderId="2" xfId="9" applyNumberFormat="1" applyFont="1" applyFill="1" applyBorder="1" applyAlignment="1">
      <alignment horizontal="center" vertical="center"/>
    </xf>
    <xf numFmtId="0" fontId="22" fillId="0" borderId="13" xfId="4" applyFont="1" applyFill="1" applyBorder="1" applyAlignment="1">
      <alignment vertical="center"/>
    </xf>
    <xf numFmtId="164" fontId="20" fillId="0" borderId="3" xfId="1" applyNumberFormat="1" applyFont="1" applyFill="1" applyBorder="1" applyAlignment="1">
      <alignment horizontal="center" vertical="center"/>
    </xf>
    <xf numFmtId="3" fontId="20" fillId="0" borderId="3" xfId="9" applyNumberFormat="1" applyFont="1" applyFill="1" applyBorder="1" applyAlignment="1">
      <alignment horizontal="center" vertical="center"/>
    </xf>
    <xf numFmtId="3" fontId="23" fillId="3" borderId="6" xfId="3" applyNumberFormat="1" applyFont="1" applyFill="1" applyBorder="1" applyAlignment="1">
      <alignment horizontal="center" vertical="center"/>
    </xf>
    <xf numFmtId="164" fontId="23" fillId="3" borderId="6" xfId="1" applyNumberFormat="1" applyFont="1" applyFill="1" applyBorder="1" applyAlignment="1">
      <alignment horizontal="center" vertical="center"/>
    </xf>
    <xf numFmtId="3" fontId="23" fillId="3" borderId="6" xfId="9" applyNumberFormat="1" applyFont="1" applyFill="1" applyBorder="1" applyAlignment="1">
      <alignment horizontal="center" vertical="center"/>
    </xf>
    <xf numFmtId="0" fontId="22" fillId="0" borderId="15" xfId="4" applyFont="1" applyFill="1" applyBorder="1" applyAlignment="1">
      <alignment vertical="center"/>
    </xf>
    <xf numFmtId="3" fontId="20" fillId="0" borderId="16" xfId="3" applyNumberFormat="1" applyFont="1" applyFill="1" applyBorder="1" applyAlignment="1">
      <alignment horizontal="center" vertical="center"/>
    </xf>
    <xf numFmtId="164" fontId="20" fillId="0" borderId="16" xfId="1" applyNumberFormat="1" applyFont="1" applyFill="1" applyBorder="1" applyAlignment="1">
      <alignment horizontal="center" vertical="center"/>
    </xf>
    <xf numFmtId="3" fontId="20" fillId="0" borderId="16" xfId="9" applyNumberFormat="1" applyFont="1" applyFill="1" applyBorder="1" applyAlignment="1">
      <alignment horizontal="center" vertical="center"/>
    </xf>
    <xf numFmtId="0" fontId="22" fillId="0" borderId="18" xfId="4" applyFont="1" applyFill="1" applyBorder="1" applyAlignment="1">
      <alignment vertical="center"/>
    </xf>
    <xf numFmtId="0" fontId="22" fillId="0" borderId="21" xfId="4" applyFont="1" applyFill="1" applyBorder="1" applyAlignment="1">
      <alignment vertical="center"/>
    </xf>
    <xf numFmtId="0" fontId="22" fillId="0" borderId="24" xfId="4" applyFont="1" applyFill="1" applyBorder="1" applyAlignment="1">
      <alignment vertical="center"/>
    </xf>
    <xf numFmtId="0" fontId="22" fillId="0" borderId="23" xfId="4" applyFont="1" applyFill="1" applyBorder="1" applyAlignment="1">
      <alignment vertical="center"/>
    </xf>
    <xf numFmtId="3" fontId="20" fillId="0" borderId="6" xfId="0" applyNumberFormat="1" applyFont="1" applyBorder="1" applyAlignment="1">
      <alignment horizontal="center" vertical="center"/>
    </xf>
    <xf numFmtId="9" fontId="20" fillId="0" borderId="6" xfId="0" applyNumberFormat="1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 vertical="center"/>
    </xf>
    <xf numFmtId="3" fontId="23" fillId="3" borderId="3" xfId="0" applyNumberFormat="1" applyFont="1" applyFill="1" applyBorder="1" applyAlignment="1">
      <alignment horizontal="center" vertical="center"/>
    </xf>
    <xf numFmtId="2" fontId="20" fillId="0" borderId="2" xfId="9" applyNumberFormat="1" applyFont="1" applyBorder="1" applyAlignment="1">
      <alignment horizontal="center" vertical="center"/>
    </xf>
    <xf numFmtId="3" fontId="20" fillId="0" borderId="2" xfId="9" applyNumberFormat="1" applyFont="1" applyBorder="1" applyAlignment="1">
      <alignment horizontal="center" vertical="center"/>
    </xf>
    <xf numFmtId="2" fontId="20" fillId="0" borderId="3" xfId="9" applyNumberFormat="1" applyFont="1" applyBorder="1" applyAlignment="1">
      <alignment horizontal="center" vertical="center"/>
    </xf>
    <xf numFmtId="3" fontId="20" fillId="0" borderId="3" xfId="9" applyNumberFormat="1" applyFont="1" applyBorder="1" applyAlignment="1">
      <alignment horizontal="center" vertical="center"/>
    </xf>
    <xf numFmtId="3" fontId="20" fillId="0" borderId="6" xfId="7" applyNumberFormat="1" applyFont="1" applyBorder="1" applyAlignment="1">
      <alignment horizontal="center" vertical="center"/>
    </xf>
    <xf numFmtId="2" fontId="20" fillId="0" borderId="6" xfId="7" applyNumberFormat="1" applyFont="1" applyBorder="1" applyAlignment="1">
      <alignment horizontal="center" vertical="center"/>
    </xf>
    <xf numFmtId="3" fontId="20" fillId="0" borderId="3" xfId="7" applyNumberFormat="1" applyFont="1" applyBorder="1" applyAlignment="1">
      <alignment horizontal="center" vertical="center"/>
    </xf>
    <xf numFmtId="2" fontId="20" fillId="0" borderId="3" xfId="7" applyNumberFormat="1" applyFont="1" applyBorder="1" applyAlignment="1">
      <alignment horizontal="center" vertical="center"/>
    </xf>
    <xf numFmtId="2" fontId="23" fillId="3" borderId="6" xfId="9" applyNumberFormat="1" applyFont="1" applyFill="1" applyBorder="1" applyAlignment="1">
      <alignment horizontal="center" vertical="center" wrapText="1"/>
    </xf>
    <xf numFmtId="3" fontId="20" fillId="0" borderId="16" xfId="7" applyNumberFormat="1" applyFont="1" applyBorder="1" applyAlignment="1">
      <alignment horizontal="center" vertical="center"/>
    </xf>
    <xf numFmtId="2" fontId="20" fillId="0" borderId="16" xfId="7" applyNumberFormat="1" applyFont="1" applyBorder="1" applyAlignment="1">
      <alignment horizontal="center" vertical="center"/>
    </xf>
    <xf numFmtId="3" fontId="20" fillId="0" borderId="3" xfId="7" applyNumberFormat="1" applyFont="1" applyFill="1" applyBorder="1" applyAlignment="1">
      <alignment horizontal="center" vertical="center"/>
    </xf>
    <xf numFmtId="0" fontId="26" fillId="4" borderId="1" xfId="3" applyFont="1" applyFill="1" applyBorder="1" applyAlignment="1">
      <alignment horizontal="center" vertical="center" wrapText="1"/>
    </xf>
    <xf numFmtId="0" fontId="26" fillId="4" borderId="7" xfId="3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31" fillId="4" borderId="1" xfId="4" applyFont="1" applyFill="1" applyBorder="1" applyAlignment="1">
      <alignment horizontal="center" vertical="center"/>
    </xf>
    <xf numFmtId="0" fontId="26" fillId="4" borderId="1" xfId="7" applyFont="1" applyFill="1" applyBorder="1" applyAlignment="1">
      <alignment horizontal="center" vertical="center" wrapText="1"/>
    </xf>
    <xf numFmtId="0" fontId="26" fillId="4" borderId="1" xfId="9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/>
    </xf>
    <xf numFmtId="9" fontId="23" fillId="5" borderId="3" xfId="0" applyNumberFormat="1" applyFont="1" applyFill="1" applyBorder="1" applyAlignment="1">
      <alignment horizontal="center" vertical="center"/>
    </xf>
    <xf numFmtId="9" fontId="24" fillId="5" borderId="3" xfId="4" applyNumberFormat="1" applyFont="1" applyFill="1" applyBorder="1" applyAlignment="1">
      <alignment horizontal="center" vertical="center"/>
    </xf>
    <xf numFmtId="0" fontId="24" fillId="5" borderId="14" xfId="4" applyFont="1" applyFill="1" applyBorder="1" applyAlignment="1">
      <alignment vertical="center"/>
    </xf>
    <xf numFmtId="3" fontId="23" fillId="5" borderId="6" xfId="3" applyNumberFormat="1" applyFont="1" applyFill="1" applyBorder="1" applyAlignment="1">
      <alignment horizontal="center" vertical="center"/>
    </xf>
    <xf numFmtId="164" fontId="23" fillId="5" borderId="6" xfId="1" applyNumberFormat="1" applyFont="1" applyFill="1" applyBorder="1" applyAlignment="1">
      <alignment horizontal="center" vertical="center"/>
    </xf>
    <xf numFmtId="3" fontId="23" fillId="5" borderId="6" xfId="9" applyNumberFormat="1" applyFont="1" applyFill="1" applyBorder="1" applyAlignment="1">
      <alignment horizontal="center" vertical="center"/>
    </xf>
    <xf numFmtId="0" fontId="24" fillId="5" borderId="13" xfId="4" applyFont="1" applyFill="1" applyBorder="1" applyAlignment="1">
      <alignment vertical="center"/>
    </xf>
    <xf numFmtId="3" fontId="23" fillId="5" borderId="3" xfId="3" applyNumberFormat="1" applyFont="1" applyFill="1" applyBorder="1" applyAlignment="1">
      <alignment horizontal="center" vertical="center"/>
    </xf>
    <xf numFmtId="164" fontId="23" fillId="5" borderId="3" xfId="1" applyNumberFormat="1" applyFont="1" applyFill="1" applyBorder="1" applyAlignment="1">
      <alignment horizontal="center" vertical="center"/>
    </xf>
    <xf numFmtId="3" fontId="23" fillId="5" borderId="3" xfId="9" applyNumberFormat="1" applyFont="1" applyFill="1" applyBorder="1" applyAlignment="1">
      <alignment horizontal="center" vertical="center"/>
    </xf>
    <xf numFmtId="0" fontId="24" fillId="5" borderId="24" xfId="4" applyFont="1" applyFill="1" applyBorder="1" applyAlignment="1">
      <alignment vertical="center"/>
    </xf>
    <xf numFmtId="0" fontId="24" fillId="5" borderId="21" xfId="4" applyFont="1" applyFill="1" applyBorder="1" applyAlignment="1">
      <alignment vertical="center"/>
    </xf>
    <xf numFmtId="164" fontId="23" fillId="5" borderId="21" xfId="1" applyNumberFormat="1" applyFont="1" applyFill="1" applyBorder="1" applyAlignment="1">
      <alignment horizontal="center" vertical="center"/>
    </xf>
    <xf numFmtId="2" fontId="23" fillId="5" borderId="6" xfId="9" applyNumberFormat="1" applyFont="1" applyFill="1" applyBorder="1" applyAlignment="1">
      <alignment horizontal="center" vertical="center"/>
    </xf>
    <xf numFmtId="2" fontId="23" fillId="5" borderId="3" xfId="9" applyNumberFormat="1" applyFont="1" applyFill="1" applyBorder="1" applyAlignment="1">
      <alignment horizontal="center" vertical="center"/>
    </xf>
    <xf numFmtId="0" fontId="26" fillId="4" borderId="19" xfId="9" applyFont="1" applyFill="1" applyBorder="1" applyAlignment="1">
      <alignment horizontal="center" vertical="center" wrapText="1"/>
    </xf>
    <xf numFmtId="2" fontId="23" fillId="3" borderId="6" xfId="3" applyNumberFormat="1" applyFont="1" applyFill="1" applyBorder="1" applyAlignment="1">
      <alignment horizontal="center" vertical="center"/>
    </xf>
    <xf numFmtId="0" fontId="26" fillId="4" borderId="19" xfId="7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0" fontId="32" fillId="0" borderId="0" xfId="18"/>
    <xf numFmtId="0" fontId="26" fillId="4" borderId="1" xfId="3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1" fillId="0" borderId="0" xfId="5" applyFont="1" applyAlignment="1">
      <alignment wrapText="1"/>
    </xf>
    <xf numFmtId="0" fontId="26" fillId="4" borderId="7" xfId="3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1" fillId="0" borderId="32" xfId="5" applyFont="1" applyBorder="1" applyAlignment="1"/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0" fillId="0" borderId="6" xfId="3" applyNumberFormat="1" applyFont="1" applyFill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26" fillId="4" borderId="7" xfId="9" applyFont="1" applyFill="1" applyBorder="1" applyAlignment="1">
      <alignment horizontal="center" vertical="center" wrapText="1"/>
    </xf>
    <xf numFmtId="0" fontId="26" fillId="4" borderId="7" xfId="7" applyFont="1" applyFill="1" applyBorder="1" applyAlignment="1">
      <alignment horizontal="center" vertical="center" wrapText="1"/>
    </xf>
    <xf numFmtId="0" fontId="26" fillId="4" borderId="22" xfId="7" applyFont="1" applyFill="1" applyBorder="1" applyAlignment="1">
      <alignment horizontal="center" vertical="center" wrapText="1"/>
    </xf>
    <xf numFmtId="0" fontId="24" fillId="5" borderId="3" xfId="4" applyFont="1" applyFill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9" fontId="22" fillId="0" borderId="3" xfId="0" applyNumberFormat="1" applyFont="1" applyBorder="1" applyAlignment="1">
      <alignment horizontal="center" vertical="center"/>
    </xf>
    <xf numFmtId="9" fontId="22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wrapText="1"/>
    </xf>
    <xf numFmtId="3" fontId="24" fillId="3" borderId="3" xfId="0" applyNumberFormat="1" applyFont="1" applyFill="1" applyBorder="1" applyAlignment="1">
      <alignment horizontal="center" vertical="center" wrapText="1"/>
    </xf>
    <xf numFmtId="3" fontId="24" fillId="3" borderId="3" xfId="0" applyNumberFormat="1" applyFont="1" applyFill="1" applyBorder="1" applyAlignment="1">
      <alignment horizontal="center" vertical="center"/>
    </xf>
    <xf numFmtId="9" fontId="24" fillId="3" borderId="3" xfId="0" applyNumberFormat="1" applyFont="1" applyFill="1" applyBorder="1" applyAlignment="1">
      <alignment horizontal="center" vertical="center"/>
    </xf>
    <xf numFmtId="9" fontId="24" fillId="3" borderId="3" xfId="0" applyNumberFormat="1" applyFont="1" applyFill="1" applyBorder="1" applyAlignment="1">
      <alignment horizontal="center" vertical="center" wrapText="1"/>
    </xf>
    <xf numFmtId="0" fontId="21" fillId="0" borderId="0" xfId="5" applyFont="1" applyFill="1" applyAlignment="1">
      <alignment wrapText="1"/>
    </xf>
    <xf numFmtId="0" fontId="30" fillId="0" borderId="0" xfId="0" applyFont="1" applyFill="1"/>
    <xf numFmtId="0" fontId="0" fillId="0" borderId="0" xfId="0" applyFill="1"/>
    <xf numFmtId="0" fontId="26" fillId="0" borderId="33" xfId="3" applyFont="1" applyFill="1" applyBorder="1" applyAlignment="1">
      <alignment vertical="center" wrapText="1"/>
    </xf>
    <xf numFmtId="0" fontId="33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 wrapText="1"/>
    </xf>
    <xf numFmtId="0" fontId="21" fillId="0" borderId="0" xfId="5" applyFont="1" applyAlignment="1">
      <alignment wrapText="1"/>
    </xf>
    <xf numFmtId="0" fontId="26" fillId="4" borderId="1" xfId="3" applyFont="1" applyFill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/>
    </xf>
    <xf numFmtId="164" fontId="22" fillId="0" borderId="3" xfId="0" applyNumberFormat="1" applyFont="1" applyBorder="1" applyAlignment="1">
      <alignment horizontal="center" vertical="center" wrapText="1"/>
    </xf>
    <xf numFmtId="164" fontId="24" fillId="3" borderId="3" xfId="0" applyNumberFormat="1" applyFont="1" applyFill="1" applyBorder="1" applyAlignment="1">
      <alignment horizontal="center" vertical="center"/>
    </xf>
    <xf numFmtId="164" fontId="24" fillId="3" borderId="3" xfId="0" applyNumberFormat="1" applyFont="1" applyFill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/>
    </xf>
    <xf numFmtId="9" fontId="20" fillId="0" borderId="2" xfId="6" applyFont="1" applyBorder="1" applyAlignment="1">
      <alignment horizontal="center" vertical="center"/>
    </xf>
    <xf numFmtId="0" fontId="30" fillId="0" borderId="0" xfId="0" applyFont="1" applyAlignment="1"/>
    <xf numFmtId="0" fontId="21" fillId="0" borderId="0" xfId="5" applyFont="1" applyFill="1" applyAlignment="1"/>
    <xf numFmtId="0" fontId="30" fillId="0" borderId="0" xfId="0" applyFont="1" applyFill="1" applyAlignment="1"/>
    <xf numFmtId="0" fontId="7" fillId="0" borderId="0" xfId="5" applyFont="1" applyAlignment="1"/>
    <xf numFmtId="0" fontId="0" fillId="0" borderId="0" xfId="0" applyAlignment="1"/>
    <xf numFmtId="0" fontId="37" fillId="0" borderId="0" xfId="0" applyFont="1" applyAlignment="1"/>
    <xf numFmtId="0" fontId="17" fillId="0" borderId="0" xfId="0" applyFont="1" applyAlignment="1"/>
    <xf numFmtId="0" fontId="33" fillId="4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26" fillId="4" borderId="0" xfId="3" applyFont="1" applyFill="1" applyBorder="1" applyAlignment="1">
      <alignment horizontal="center" vertical="center" wrapText="1"/>
    </xf>
    <xf numFmtId="0" fontId="26" fillId="4" borderId="5" xfId="3" applyFont="1" applyFill="1" applyBorder="1" applyAlignment="1">
      <alignment horizontal="center" vertical="center" wrapText="1"/>
    </xf>
    <xf numFmtId="0" fontId="26" fillId="4" borderId="4" xfId="3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6" fillId="4" borderId="8" xfId="3" applyFont="1" applyFill="1" applyBorder="1" applyAlignment="1">
      <alignment horizontal="center" vertical="center" wrapText="1"/>
    </xf>
    <xf numFmtId="0" fontId="26" fillId="4" borderId="10" xfId="3" applyFont="1" applyFill="1" applyBorder="1" applyAlignment="1">
      <alignment horizontal="center" vertical="center" wrapText="1"/>
    </xf>
    <xf numFmtId="0" fontId="26" fillId="4" borderId="9" xfId="3" applyFont="1" applyFill="1" applyBorder="1" applyAlignment="1">
      <alignment horizontal="center" vertical="center" wrapText="1"/>
    </xf>
    <xf numFmtId="0" fontId="26" fillId="4" borderId="11" xfId="3" applyFont="1" applyFill="1" applyBorder="1" applyAlignment="1">
      <alignment horizontal="center" vertical="center" wrapText="1"/>
    </xf>
    <xf numFmtId="0" fontId="21" fillId="0" borderId="0" xfId="5" applyFont="1" applyAlignment="1">
      <alignment wrapText="1"/>
    </xf>
    <xf numFmtId="0" fontId="31" fillId="4" borderId="1" xfId="4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1" fillId="0" borderId="0" xfId="5" applyFont="1" applyBorder="1" applyAlignment="1">
      <alignment vertical="center" wrapText="1"/>
    </xf>
    <xf numFmtId="0" fontId="21" fillId="0" borderId="32" xfId="5" applyFont="1" applyBorder="1" applyAlignment="1">
      <alignment wrapText="1"/>
    </xf>
    <xf numFmtId="0" fontId="23" fillId="3" borderId="6" xfId="9" applyFont="1" applyFill="1" applyBorder="1" applyAlignment="1">
      <alignment horizontal="center" vertical="center"/>
    </xf>
    <xf numFmtId="0" fontId="26" fillId="4" borderId="1" xfId="3" applyFont="1" applyFill="1" applyBorder="1" applyAlignment="1">
      <alignment horizontal="center" vertical="center" wrapText="1"/>
    </xf>
    <xf numFmtId="0" fontId="26" fillId="4" borderId="17" xfId="3" applyFont="1" applyFill="1" applyBorder="1" applyAlignment="1">
      <alignment horizontal="center" vertical="center" wrapText="1"/>
    </xf>
    <xf numFmtId="0" fontId="26" fillId="4" borderId="9" xfId="3" applyFont="1" applyFill="1" applyBorder="1" applyAlignment="1">
      <alignment horizontal="center" vertical="center" textRotation="90" wrapText="1"/>
    </xf>
    <xf numFmtId="0" fontId="26" fillId="4" borderId="1" xfId="3" applyFont="1" applyFill="1" applyBorder="1" applyAlignment="1">
      <alignment horizontal="center" vertical="center" textRotation="90" wrapText="1"/>
    </xf>
    <xf numFmtId="0" fontId="23" fillId="3" borderId="18" xfId="9" applyFont="1" applyFill="1" applyBorder="1" applyAlignment="1">
      <alignment horizontal="center" vertical="center"/>
    </xf>
    <xf numFmtId="0" fontId="23" fillId="3" borderId="2" xfId="9" applyFont="1" applyFill="1" applyBorder="1" applyAlignment="1">
      <alignment horizontal="center" vertical="center"/>
    </xf>
    <xf numFmtId="0" fontId="26" fillId="4" borderId="19" xfId="3" applyFont="1" applyFill="1" applyBorder="1" applyAlignment="1">
      <alignment horizontal="center" vertical="center" wrapText="1"/>
    </xf>
    <xf numFmtId="0" fontId="26" fillId="4" borderId="20" xfId="3" applyFont="1" applyFill="1" applyBorder="1" applyAlignment="1">
      <alignment horizontal="center" vertical="center" wrapText="1"/>
    </xf>
    <xf numFmtId="0" fontId="26" fillId="4" borderId="7" xfId="3" applyFont="1" applyFill="1" applyBorder="1" applyAlignment="1">
      <alignment horizontal="center" vertical="center" wrapText="1"/>
    </xf>
    <xf numFmtId="0" fontId="26" fillId="4" borderId="22" xfId="3" applyFont="1" applyFill="1" applyBorder="1" applyAlignment="1">
      <alignment horizontal="center" vertical="center" wrapText="1"/>
    </xf>
    <xf numFmtId="0" fontId="26" fillId="4" borderId="26" xfId="3" applyFont="1" applyFill="1" applyBorder="1" applyAlignment="1">
      <alignment horizontal="center" vertical="center" wrapText="1"/>
    </xf>
    <xf numFmtId="0" fontId="26" fillId="4" borderId="25" xfId="3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31" xfId="3" applyFont="1" applyFill="1" applyBorder="1" applyAlignment="1">
      <alignment horizontal="center" vertical="center" wrapText="1"/>
    </xf>
    <xf numFmtId="0" fontId="26" fillId="4" borderId="30" xfId="3" applyFont="1" applyFill="1" applyBorder="1" applyAlignment="1">
      <alignment horizontal="center" vertical="center" wrapText="1"/>
    </xf>
    <xf numFmtId="0" fontId="33" fillId="4" borderId="34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31" xfId="0" applyFont="1" applyFill="1" applyBorder="1" applyAlignment="1">
      <alignment horizontal="center" vertical="center" wrapText="1"/>
    </xf>
    <xf numFmtId="0" fontId="23" fillId="3" borderId="12" xfId="9" applyFont="1" applyFill="1" applyBorder="1" applyAlignment="1">
      <alignment horizontal="center" vertical="center" wrapText="1"/>
    </xf>
    <xf numFmtId="0" fontId="23" fillId="3" borderId="6" xfId="9" applyFont="1" applyFill="1" applyBorder="1" applyAlignment="1">
      <alignment horizontal="center" vertical="center" wrapText="1"/>
    </xf>
    <xf numFmtId="0" fontId="26" fillId="4" borderId="10" xfId="9" applyFont="1" applyFill="1" applyBorder="1" applyAlignment="1">
      <alignment horizontal="center" vertical="center" wrapText="1"/>
    </xf>
    <xf numFmtId="0" fontId="26" fillId="4" borderId="1" xfId="9" applyFont="1" applyFill="1" applyBorder="1" applyAlignment="1">
      <alignment horizontal="center" vertical="center" wrapText="1"/>
    </xf>
    <xf numFmtId="0" fontId="26" fillId="4" borderId="11" xfId="9" applyFont="1" applyFill="1" applyBorder="1" applyAlignment="1">
      <alignment horizontal="center" vertical="center"/>
    </xf>
    <xf numFmtId="0" fontId="26" fillId="4" borderId="30" xfId="9" applyFont="1" applyFill="1" applyBorder="1" applyAlignment="1">
      <alignment horizontal="center" vertical="center"/>
    </xf>
    <xf numFmtId="0" fontId="26" fillId="4" borderId="8" xfId="9" applyFont="1" applyFill="1" applyBorder="1" applyAlignment="1">
      <alignment horizontal="center" vertical="center" wrapText="1"/>
    </xf>
    <xf numFmtId="0" fontId="26" fillId="4" borderId="27" xfId="9" applyFont="1" applyFill="1" applyBorder="1" applyAlignment="1">
      <alignment horizontal="center" vertical="center" wrapText="1"/>
    </xf>
    <xf numFmtId="0" fontId="26" fillId="4" borderId="4" xfId="9" applyFont="1" applyFill="1" applyBorder="1" applyAlignment="1">
      <alignment horizontal="center" vertical="center"/>
    </xf>
    <xf numFmtId="0" fontId="26" fillId="4" borderId="27" xfId="9" applyFont="1" applyFill="1" applyBorder="1" applyAlignment="1">
      <alignment horizontal="center" vertical="center"/>
    </xf>
    <xf numFmtId="0" fontId="26" fillId="4" borderId="28" xfId="9" applyFont="1" applyFill="1" applyBorder="1" applyAlignment="1">
      <alignment horizontal="center" vertical="center" wrapText="1"/>
    </xf>
    <xf numFmtId="0" fontId="26" fillId="4" borderId="29" xfId="9" applyFont="1" applyFill="1" applyBorder="1" applyAlignment="1">
      <alignment horizontal="center" vertical="center" wrapText="1"/>
    </xf>
    <xf numFmtId="0" fontId="26" fillId="4" borderId="7" xfId="9" applyFont="1" applyFill="1" applyBorder="1" applyAlignment="1">
      <alignment horizontal="center" vertical="center" wrapText="1"/>
    </xf>
    <xf numFmtId="0" fontId="26" fillId="4" borderId="33" xfId="9" applyFont="1" applyFill="1" applyBorder="1" applyAlignment="1">
      <alignment horizontal="center" vertical="center" wrapText="1"/>
    </xf>
  </cellXfs>
  <cellStyles count="19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3" xfId="9"/>
    <cellStyle name="Normal 3" xfId="5"/>
    <cellStyle name="Normal 3 2" xfId="8"/>
    <cellStyle name="Normal_Tabla 2." xfId="18"/>
    <cellStyle name="Normal_Tabla 4." xfId="16"/>
    <cellStyle name="Normal_Tabla 6." xfId="17"/>
    <cellStyle name="Porcentaje" xfId="1" builtinId="5"/>
    <cellStyle name="Porcentaje 2" xfId="6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E6E6E6"/>
      <color rgb="FFEFF3DD"/>
      <color rgb="FF98AA3B"/>
      <color rgb="FFA2AD26"/>
      <color rgb="FF4B4B4B"/>
      <color rgb="FF595959"/>
      <color rgb="FFF9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A2AD26"/>
    <pageSetUpPr fitToPage="1"/>
  </sheetPr>
  <dimension ref="B2:I92"/>
  <sheetViews>
    <sheetView showGridLines="0" tabSelected="1" zoomScaleNormal="100" zoomScalePageLayoutView="90" workbookViewId="0">
      <selection activeCell="C12" sqref="C12"/>
    </sheetView>
  </sheetViews>
  <sheetFormatPr baseColWidth="10" defaultRowHeight="15" x14ac:dyDescent="0.25"/>
  <cols>
    <col min="1" max="1" width="11.85546875" bestFit="1" customWidth="1"/>
    <col min="2" max="2" width="22.5703125" customWidth="1"/>
    <col min="3" max="3" width="12.85546875" customWidth="1"/>
    <col min="4" max="4" width="12.28515625" customWidth="1"/>
    <col min="5" max="5" width="12.7109375" customWidth="1"/>
    <col min="6" max="6" width="14.7109375" customWidth="1"/>
    <col min="7" max="9" width="12.85546875" customWidth="1"/>
  </cols>
  <sheetData>
    <row r="2" spans="2:9" x14ac:dyDescent="0.25">
      <c r="B2" s="26" t="s">
        <v>120</v>
      </c>
      <c r="C2" s="23"/>
      <c r="D2" s="23"/>
      <c r="E2" s="23"/>
      <c r="F2" s="23"/>
      <c r="G2" s="23"/>
      <c r="H2" s="23"/>
      <c r="I2" s="23"/>
    </row>
    <row r="3" spans="2:9" x14ac:dyDescent="0.25">
      <c r="B3" s="27" t="s">
        <v>119</v>
      </c>
      <c r="C3" s="23"/>
      <c r="D3" s="23"/>
      <c r="E3" s="23"/>
      <c r="F3" s="23"/>
      <c r="G3" s="23"/>
      <c r="H3" s="23"/>
      <c r="I3" s="23"/>
    </row>
    <row r="4" spans="2:9" ht="21" customHeight="1" x14ac:dyDescent="0.25">
      <c r="B4" s="177" t="s">
        <v>55</v>
      </c>
      <c r="C4" s="177" t="s">
        <v>121</v>
      </c>
      <c r="D4" s="177"/>
      <c r="E4" s="177"/>
      <c r="F4" s="177"/>
      <c r="G4" s="177"/>
      <c r="H4" s="177"/>
      <c r="I4" s="177"/>
    </row>
    <row r="5" spans="2:9" ht="45" customHeight="1" x14ac:dyDescent="0.25">
      <c r="B5" s="177"/>
      <c r="C5" s="133" t="s">
        <v>244</v>
      </c>
      <c r="D5" s="133" t="s">
        <v>245</v>
      </c>
      <c r="E5" s="133" t="s">
        <v>246</v>
      </c>
      <c r="F5" s="133" t="s">
        <v>247</v>
      </c>
      <c r="G5" s="133" t="s">
        <v>248</v>
      </c>
      <c r="H5" s="133" t="s">
        <v>249</v>
      </c>
      <c r="I5" s="133" t="s">
        <v>250</v>
      </c>
    </row>
    <row r="6" spans="2:9" ht="18" customHeight="1" x14ac:dyDescent="0.25">
      <c r="B6" s="36" t="s">
        <v>46</v>
      </c>
      <c r="C6" s="130">
        <v>45534</v>
      </c>
      <c r="D6" s="37">
        <v>42966</v>
      </c>
      <c r="E6" s="37">
        <v>2872</v>
      </c>
      <c r="F6" s="37">
        <v>2519</v>
      </c>
      <c r="G6" s="37">
        <v>2244</v>
      </c>
      <c r="H6" s="37">
        <v>1441</v>
      </c>
      <c r="I6" s="37">
        <v>1113</v>
      </c>
    </row>
    <row r="7" spans="2:9" ht="18" customHeight="1" x14ac:dyDescent="0.25">
      <c r="B7" s="29" t="s">
        <v>47</v>
      </c>
      <c r="C7" s="33">
        <v>85234</v>
      </c>
      <c r="D7" s="34">
        <v>78337</v>
      </c>
      <c r="E7" s="34">
        <v>4480</v>
      </c>
      <c r="F7" s="34">
        <v>3824</v>
      </c>
      <c r="G7" s="34">
        <v>3078</v>
      </c>
      <c r="H7" s="34">
        <v>2036</v>
      </c>
      <c r="I7" s="34">
        <v>1348</v>
      </c>
    </row>
    <row r="8" spans="2:9" ht="18" customHeight="1" x14ac:dyDescent="0.25">
      <c r="B8" s="29" t="s">
        <v>48</v>
      </c>
      <c r="C8" s="33">
        <v>94630</v>
      </c>
      <c r="D8" s="34">
        <v>86176</v>
      </c>
      <c r="E8" s="34">
        <v>8037</v>
      </c>
      <c r="F8" s="34">
        <v>6468</v>
      </c>
      <c r="G8" s="34">
        <v>5318</v>
      </c>
      <c r="H8" s="34">
        <v>2770</v>
      </c>
      <c r="I8" s="34">
        <v>1843</v>
      </c>
    </row>
    <row r="9" spans="2:9" ht="18" customHeight="1" x14ac:dyDescent="0.25">
      <c r="B9" s="29" t="s">
        <v>49</v>
      </c>
      <c r="C9" s="33">
        <v>4017</v>
      </c>
      <c r="D9" s="34">
        <v>3570</v>
      </c>
      <c r="E9" s="34">
        <v>343</v>
      </c>
      <c r="F9" s="34">
        <v>277</v>
      </c>
      <c r="G9" s="34">
        <v>277</v>
      </c>
      <c r="H9" s="34">
        <v>158</v>
      </c>
      <c r="I9" s="34">
        <v>134</v>
      </c>
    </row>
    <row r="10" spans="2:9" ht="18" customHeight="1" x14ac:dyDescent="0.25">
      <c r="B10" s="29" t="s">
        <v>50</v>
      </c>
      <c r="C10" s="33">
        <v>1537</v>
      </c>
      <c r="D10" s="34">
        <v>1407</v>
      </c>
      <c r="E10" s="34">
        <v>142</v>
      </c>
      <c r="F10" s="34">
        <v>136</v>
      </c>
      <c r="G10" s="34">
        <v>136</v>
      </c>
      <c r="H10" s="34">
        <v>121</v>
      </c>
      <c r="I10" s="34">
        <v>116</v>
      </c>
    </row>
    <row r="11" spans="2:9" ht="18" customHeight="1" x14ac:dyDescent="0.25">
      <c r="B11" s="30" t="s">
        <v>0</v>
      </c>
      <c r="C11" s="35">
        <v>230952</v>
      </c>
      <c r="D11" s="35">
        <v>212456</v>
      </c>
      <c r="E11" s="35">
        <v>15874</v>
      </c>
      <c r="F11" s="35">
        <v>13224</v>
      </c>
      <c r="G11" s="35">
        <v>11053</v>
      </c>
      <c r="H11" s="35">
        <v>6526</v>
      </c>
      <c r="I11" s="35">
        <v>4554</v>
      </c>
    </row>
    <row r="12" spans="2:9" ht="15" customHeight="1" x14ac:dyDescent="0.25">
      <c r="B12" s="170" t="s">
        <v>265</v>
      </c>
      <c r="C12" s="23"/>
      <c r="D12" s="23"/>
      <c r="E12" s="23"/>
      <c r="F12" s="23"/>
      <c r="G12" s="23"/>
      <c r="H12" s="23"/>
      <c r="I12" s="23"/>
    </row>
    <row r="13" spans="2:9" ht="12.75" customHeight="1" x14ac:dyDescent="0.25">
      <c r="B13" s="170" t="s">
        <v>266</v>
      </c>
      <c r="C13" s="23"/>
      <c r="D13" s="23"/>
      <c r="E13" s="23"/>
      <c r="F13" s="23"/>
      <c r="G13" s="23"/>
      <c r="H13" s="23"/>
      <c r="I13" s="23"/>
    </row>
    <row r="14" spans="2:9" ht="12.75" customHeight="1" x14ac:dyDescent="0.25">
      <c r="B14" s="170" t="s">
        <v>267</v>
      </c>
      <c r="C14" s="23"/>
      <c r="D14" s="23"/>
      <c r="E14" s="23"/>
      <c r="F14" s="23"/>
      <c r="G14" s="23"/>
      <c r="H14" s="23"/>
      <c r="I14" s="23"/>
    </row>
    <row r="15" spans="2:9" ht="12.75" customHeight="1" x14ac:dyDescent="0.25">
      <c r="B15" s="170" t="s">
        <v>268</v>
      </c>
      <c r="C15" s="23"/>
      <c r="D15" s="23"/>
      <c r="E15" s="23"/>
      <c r="F15" s="23"/>
      <c r="G15" s="23"/>
      <c r="H15" s="23"/>
      <c r="I15" s="23"/>
    </row>
    <row r="16" spans="2:9" ht="12.75" customHeight="1" x14ac:dyDescent="0.25">
      <c r="B16" s="170" t="s">
        <v>269</v>
      </c>
      <c r="C16" s="23"/>
      <c r="D16" s="23"/>
      <c r="E16" s="23"/>
      <c r="F16" s="23"/>
      <c r="G16" s="23"/>
      <c r="H16" s="23"/>
      <c r="I16" s="23"/>
    </row>
    <row r="17" spans="2:9" ht="12.75" customHeight="1" x14ac:dyDescent="0.25">
      <c r="B17" s="170" t="s">
        <v>197</v>
      </c>
      <c r="C17" s="23"/>
      <c r="D17" s="23"/>
      <c r="E17" s="23"/>
      <c r="F17" s="23"/>
      <c r="G17" s="23"/>
      <c r="H17" s="23"/>
      <c r="I17" s="23"/>
    </row>
    <row r="18" spans="2:9" ht="12.75" customHeight="1" x14ac:dyDescent="0.25">
      <c r="B18" s="170" t="s">
        <v>270</v>
      </c>
      <c r="C18" s="23"/>
      <c r="D18" s="23"/>
      <c r="E18" s="23"/>
      <c r="F18" s="23"/>
      <c r="G18" s="23"/>
      <c r="H18" s="23"/>
      <c r="I18" s="23"/>
    </row>
    <row r="19" spans="2:9" ht="12.75" customHeight="1" x14ac:dyDescent="0.25">
      <c r="B19" s="175" t="s">
        <v>230</v>
      </c>
      <c r="C19" s="23"/>
      <c r="D19" s="23"/>
      <c r="E19" s="23"/>
      <c r="F19" s="23"/>
      <c r="G19" s="23"/>
      <c r="H19" s="23"/>
      <c r="I19" s="23"/>
    </row>
    <row r="20" spans="2:9" x14ac:dyDescent="0.25">
      <c r="B20" s="3"/>
    </row>
    <row r="21" spans="2:9" x14ac:dyDescent="0.25">
      <c r="B21" s="14"/>
      <c r="C21" s="6"/>
      <c r="D21" s="6"/>
      <c r="E21" s="6"/>
      <c r="F21" s="6"/>
      <c r="G21" s="6"/>
      <c r="H21" s="6"/>
      <c r="I21" s="6"/>
    </row>
    <row r="22" spans="2:9" x14ac:dyDescent="0.25">
      <c r="B22" s="26" t="s">
        <v>127</v>
      </c>
      <c r="C22" s="6"/>
      <c r="D22" s="6"/>
      <c r="E22" s="6"/>
      <c r="F22" s="6"/>
      <c r="G22" s="6"/>
      <c r="H22" s="6"/>
      <c r="I22" s="6"/>
    </row>
    <row r="23" spans="2:9" x14ac:dyDescent="0.25">
      <c r="B23" s="27" t="s">
        <v>228</v>
      </c>
      <c r="I23" s="6"/>
    </row>
    <row r="24" spans="2:9" ht="45" customHeight="1" x14ac:dyDescent="0.25">
      <c r="B24" s="134" t="s">
        <v>55</v>
      </c>
      <c r="C24" s="134" t="s">
        <v>255</v>
      </c>
      <c r="D24" s="134" t="s">
        <v>251</v>
      </c>
      <c r="E24" s="134" t="s">
        <v>252</v>
      </c>
      <c r="F24" s="134" t="s">
        <v>253</v>
      </c>
      <c r="G24" s="134" t="s">
        <v>254</v>
      </c>
      <c r="I24" s="6"/>
    </row>
    <row r="25" spans="2:9" ht="18" customHeight="1" x14ac:dyDescent="0.25">
      <c r="B25" s="135" t="s">
        <v>46</v>
      </c>
      <c r="C25" s="164">
        <f>E6/D6</f>
        <v>6.684355071451846E-2</v>
      </c>
      <c r="D25" s="164">
        <f>F6/$E6</f>
        <v>0.87708913649025066</v>
      </c>
      <c r="E25" s="164">
        <f>G6/$E6</f>
        <v>0.78133704735376042</v>
      </c>
      <c r="F25" s="164">
        <f>H6/$E6</f>
        <v>0.50174094707520889</v>
      </c>
      <c r="G25" s="164">
        <f>I6/$E6</f>
        <v>0.38753481894150416</v>
      </c>
    </row>
    <row r="26" spans="2:9" ht="18" customHeight="1" x14ac:dyDescent="0.25">
      <c r="B26" s="135" t="s">
        <v>47</v>
      </c>
      <c r="C26" s="164">
        <f t="shared" ref="C26:C30" si="0">E7/D7</f>
        <v>5.7188812438566702E-2</v>
      </c>
      <c r="D26" s="164">
        <f t="shared" ref="D26:G26" si="1">F7/$E7</f>
        <v>0.85357142857142854</v>
      </c>
      <c r="E26" s="164">
        <f t="shared" si="1"/>
        <v>0.68705357142857137</v>
      </c>
      <c r="F26" s="165">
        <f t="shared" si="1"/>
        <v>0.45446428571428571</v>
      </c>
      <c r="G26" s="164">
        <f t="shared" si="1"/>
        <v>0.30089285714285713</v>
      </c>
    </row>
    <row r="27" spans="2:9" ht="18" customHeight="1" x14ac:dyDescent="0.25">
      <c r="B27" s="135" t="s">
        <v>48</v>
      </c>
      <c r="C27" s="164">
        <f t="shared" si="0"/>
        <v>9.3262625324916457E-2</v>
      </c>
      <c r="D27" s="164">
        <f t="shared" ref="D27:G27" si="2">F8/$E8</f>
        <v>0.80477790220231427</v>
      </c>
      <c r="E27" s="164">
        <f t="shared" si="2"/>
        <v>0.66168968520592264</v>
      </c>
      <c r="F27" s="165">
        <f t="shared" si="2"/>
        <v>0.34465596615652605</v>
      </c>
      <c r="G27" s="164">
        <f t="shared" si="2"/>
        <v>0.2293144208037825</v>
      </c>
    </row>
    <row r="28" spans="2:9" ht="18" customHeight="1" x14ac:dyDescent="0.25">
      <c r="B28" s="135" t="s">
        <v>49</v>
      </c>
      <c r="C28" s="164">
        <f t="shared" si="0"/>
        <v>9.6078431372549025E-2</v>
      </c>
      <c r="D28" s="164">
        <f t="shared" ref="D28:G28" si="3">F9/$E9</f>
        <v>0.80758017492711365</v>
      </c>
      <c r="E28" s="164">
        <f t="shared" si="3"/>
        <v>0.80758017492711365</v>
      </c>
      <c r="F28" s="165">
        <f t="shared" si="3"/>
        <v>0.46064139941690962</v>
      </c>
      <c r="G28" s="164">
        <f t="shared" si="3"/>
        <v>0.39067055393586003</v>
      </c>
    </row>
    <row r="29" spans="2:9" ht="18" customHeight="1" x14ac:dyDescent="0.25">
      <c r="B29" s="135" t="s">
        <v>50</v>
      </c>
      <c r="C29" s="164">
        <f t="shared" si="0"/>
        <v>0.10092395167022032</v>
      </c>
      <c r="D29" s="164">
        <f t="shared" ref="D29:G29" si="4">F10/$E10</f>
        <v>0.95774647887323938</v>
      </c>
      <c r="E29" s="164">
        <f t="shared" si="4"/>
        <v>0.95774647887323938</v>
      </c>
      <c r="F29" s="165">
        <f t="shared" si="4"/>
        <v>0.852112676056338</v>
      </c>
      <c r="G29" s="164">
        <f t="shared" si="4"/>
        <v>0.81690140845070425</v>
      </c>
    </row>
    <row r="30" spans="2:9" ht="18" customHeight="1" x14ac:dyDescent="0.25">
      <c r="B30" s="136" t="s">
        <v>0</v>
      </c>
      <c r="C30" s="166">
        <f t="shared" si="0"/>
        <v>7.4716647211657938E-2</v>
      </c>
      <c r="D30" s="166">
        <f t="shared" ref="D30:G30" si="5">F11/$E11</f>
        <v>0.83306035025828395</v>
      </c>
      <c r="E30" s="166">
        <f t="shared" si="5"/>
        <v>0.69629582965856118</v>
      </c>
      <c r="F30" s="167">
        <f t="shared" si="5"/>
        <v>0.41111251102431651</v>
      </c>
      <c r="G30" s="166">
        <f t="shared" si="5"/>
        <v>0.28688421317878293</v>
      </c>
    </row>
    <row r="31" spans="2:9" ht="15" customHeight="1" x14ac:dyDescent="0.25">
      <c r="B31" s="170" t="s">
        <v>272</v>
      </c>
    </row>
    <row r="32" spans="2:9" ht="12.75" customHeight="1" x14ac:dyDescent="0.25">
      <c r="B32" s="170" t="s">
        <v>266</v>
      </c>
    </row>
    <row r="33" spans="2:3" ht="12.75" customHeight="1" x14ac:dyDescent="0.25">
      <c r="B33" s="170" t="s">
        <v>273</v>
      </c>
    </row>
    <row r="34" spans="2:3" ht="12.75" customHeight="1" x14ac:dyDescent="0.25">
      <c r="B34" s="170" t="s">
        <v>274</v>
      </c>
      <c r="C34" s="7"/>
    </row>
    <row r="35" spans="2:3" ht="12.75" customHeight="1" x14ac:dyDescent="0.25">
      <c r="B35" s="170" t="s">
        <v>229</v>
      </c>
      <c r="C35" s="7"/>
    </row>
    <row r="36" spans="2:3" ht="12.75" customHeight="1" x14ac:dyDescent="0.25">
      <c r="B36" s="170" t="s">
        <v>275</v>
      </c>
      <c r="C36" s="7"/>
    </row>
    <row r="37" spans="2:3" ht="12.75" customHeight="1" x14ac:dyDescent="0.25">
      <c r="B37" s="170" t="s">
        <v>256</v>
      </c>
      <c r="C37" s="7"/>
    </row>
    <row r="38" spans="2:3" x14ac:dyDescent="0.25">
      <c r="B38" s="132"/>
      <c r="C38" s="7"/>
    </row>
    <row r="39" spans="2:3" x14ac:dyDescent="0.25">
      <c r="C39" s="7"/>
    </row>
    <row r="40" spans="2:3" x14ac:dyDescent="0.25">
      <c r="C40" s="7"/>
    </row>
    <row r="41" spans="2:3" x14ac:dyDescent="0.25">
      <c r="C41" s="7"/>
    </row>
    <row r="42" spans="2:3" x14ac:dyDescent="0.25">
      <c r="C42" s="7"/>
    </row>
    <row r="43" spans="2:3" x14ac:dyDescent="0.25">
      <c r="C43" s="7"/>
    </row>
    <row r="44" spans="2:3" x14ac:dyDescent="0.25">
      <c r="C44" s="7"/>
    </row>
    <row r="45" spans="2:3" x14ac:dyDescent="0.25">
      <c r="C45" s="7"/>
    </row>
    <row r="46" spans="2:3" x14ac:dyDescent="0.25">
      <c r="C46" s="7"/>
    </row>
    <row r="47" spans="2:3" x14ac:dyDescent="0.25">
      <c r="C47" s="7"/>
    </row>
    <row r="48" spans="2: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ht="15.75" customHeight="1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ht="15.75" customHeight="1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</sheetData>
  <sheetProtection algorithmName="SHA-512" hashValue="6TtOpJ4VPnYZWWvXE3LVNdtiIBBVz5Fc8A8MQmXgiLgKM6BuHdigDdcToxS5hRzCwhs0Owum5EI1SjQt1qXfaA==" saltValue="vhkVx4w9IA94BhwpoVqEQQ==" spinCount="100000" sheet="1" objects="1" scenarios="1"/>
  <mergeCells count="2">
    <mergeCell ref="B4:B5"/>
    <mergeCell ref="C4:I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A2AD26"/>
  </sheetPr>
  <dimension ref="B2:J41"/>
  <sheetViews>
    <sheetView showGridLines="0" zoomScaleNormal="100" workbookViewId="0">
      <selection activeCell="D18" sqref="D18"/>
    </sheetView>
  </sheetViews>
  <sheetFormatPr baseColWidth="10" defaultRowHeight="15" x14ac:dyDescent="0.25"/>
  <cols>
    <col min="1" max="1" width="7.140625" customWidth="1"/>
    <col min="2" max="2" width="14.28515625" customWidth="1"/>
    <col min="3" max="3" width="10.7109375" customWidth="1"/>
    <col min="4" max="4" width="11.7109375" customWidth="1"/>
    <col min="5" max="5" width="10.28515625" customWidth="1"/>
    <col min="6" max="6" width="12.7109375" customWidth="1"/>
    <col min="7" max="7" width="11.140625" customWidth="1"/>
    <col min="8" max="8" width="9.28515625" customWidth="1"/>
    <col min="9" max="9" width="11.7109375" customWidth="1"/>
    <col min="10" max="10" width="13.42578125" customWidth="1"/>
  </cols>
  <sheetData>
    <row r="2" spans="2:10" x14ac:dyDescent="0.25">
      <c r="B2" s="26" t="s">
        <v>136</v>
      </c>
      <c r="C2" s="26"/>
      <c r="D2" s="23"/>
      <c r="E2" s="23"/>
      <c r="F2" s="23"/>
      <c r="G2" s="23"/>
      <c r="H2" s="23"/>
      <c r="I2" s="23"/>
      <c r="J2" s="23"/>
    </row>
    <row r="3" spans="2:10" x14ac:dyDescent="0.25">
      <c r="B3" s="45" t="s">
        <v>241</v>
      </c>
      <c r="C3" s="45"/>
      <c r="D3" s="23"/>
      <c r="E3" s="23"/>
      <c r="F3" s="23"/>
      <c r="G3" s="23"/>
      <c r="H3" s="23"/>
      <c r="I3" s="23"/>
      <c r="J3" s="23"/>
    </row>
    <row r="4" spans="2:10" ht="45" customHeight="1" x14ac:dyDescent="0.25">
      <c r="B4" s="184" t="s">
        <v>55</v>
      </c>
      <c r="C4" s="201" t="s">
        <v>186</v>
      </c>
      <c r="D4" s="206" t="s">
        <v>187</v>
      </c>
      <c r="E4" s="207"/>
      <c r="F4" s="100" t="s">
        <v>180</v>
      </c>
      <c r="G4" s="205" t="s">
        <v>1</v>
      </c>
      <c r="H4" s="205"/>
      <c r="I4" s="120" t="s">
        <v>107</v>
      </c>
      <c r="J4" s="201" t="s">
        <v>236</v>
      </c>
    </row>
    <row r="5" spans="2:10" ht="39.950000000000003" customHeight="1" x14ac:dyDescent="0.25">
      <c r="B5" s="184"/>
      <c r="C5" s="185"/>
      <c r="D5" s="160" t="s">
        <v>288</v>
      </c>
      <c r="E5" s="160" t="s">
        <v>289</v>
      </c>
      <c r="F5" s="160" t="s">
        <v>290</v>
      </c>
      <c r="G5" s="160" t="s">
        <v>291</v>
      </c>
      <c r="H5" s="160" t="s">
        <v>292</v>
      </c>
      <c r="I5" s="160" t="s">
        <v>293</v>
      </c>
      <c r="J5" s="185"/>
    </row>
    <row r="6" spans="2:10" x14ac:dyDescent="0.25">
      <c r="B6" s="36" t="s">
        <v>46</v>
      </c>
      <c r="C6" s="32">
        <v>2244</v>
      </c>
      <c r="D6" s="78">
        <v>4334</v>
      </c>
      <c r="E6" s="78">
        <v>2821</v>
      </c>
      <c r="F6" s="78">
        <v>2821</v>
      </c>
      <c r="G6" s="78">
        <v>2684</v>
      </c>
      <c r="H6" s="78">
        <v>2149</v>
      </c>
      <c r="I6" s="78">
        <v>2731</v>
      </c>
      <c r="J6" s="32">
        <v>1441</v>
      </c>
    </row>
    <row r="7" spans="2:10" x14ac:dyDescent="0.25">
      <c r="B7" s="29" t="s">
        <v>47</v>
      </c>
      <c r="C7" s="34">
        <v>3078</v>
      </c>
      <c r="D7" s="59">
        <v>5800</v>
      </c>
      <c r="E7" s="59">
        <v>3681</v>
      </c>
      <c r="F7" s="59">
        <v>3681</v>
      </c>
      <c r="G7" s="59">
        <v>3446</v>
      </c>
      <c r="H7" s="59">
        <v>3002</v>
      </c>
      <c r="I7" s="59">
        <v>3549</v>
      </c>
      <c r="J7" s="34">
        <v>2036</v>
      </c>
    </row>
    <row r="8" spans="2:10" x14ac:dyDescent="0.25">
      <c r="B8" s="29" t="s">
        <v>48</v>
      </c>
      <c r="C8" s="34">
        <v>5318</v>
      </c>
      <c r="D8" s="59">
        <v>9852</v>
      </c>
      <c r="E8" s="59">
        <v>4754</v>
      </c>
      <c r="F8" s="59">
        <v>4754</v>
      </c>
      <c r="G8" s="59">
        <v>4386</v>
      </c>
      <c r="H8" s="59">
        <v>3833</v>
      </c>
      <c r="I8" s="59">
        <v>4526</v>
      </c>
      <c r="J8" s="34">
        <v>2770</v>
      </c>
    </row>
    <row r="9" spans="2:10" x14ac:dyDescent="0.25">
      <c r="B9" s="29" t="s">
        <v>49</v>
      </c>
      <c r="C9" s="34">
        <v>277</v>
      </c>
      <c r="D9" s="59">
        <v>503</v>
      </c>
      <c r="E9" s="59">
        <v>274</v>
      </c>
      <c r="F9" s="59">
        <v>274</v>
      </c>
      <c r="G9" s="59">
        <v>257</v>
      </c>
      <c r="H9" s="59">
        <v>217</v>
      </c>
      <c r="I9" s="59">
        <v>262</v>
      </c>
      <c r="J9" s="34">
        <v>158</v>
      </c>
    </row>
    <row r="10" spans="2:10" x14ac:dyDescent="0.25">
      <c r="B10" s="29" t="s">
        <v>50</v>
      </c>
      <c r="C10" s="34">
        <v>136</v>
      </c>
      <c r="D10" s="59">
        <v>261</v>
      </c>
      <c r="E10" s="59">
        <v>210</v>
      </c>
      <c r="F10" s="59">
        <v>210</v>
      </c>
      <c r="G10" s="59">
        <v>204</v>
      </c>
      <c r="H10" s="59">
        <v>176</v>
      </c>
      <c r="I10" s="59">
        <v>209</v>
      </c>
      <c r="J10" s="34">
        <v>121</v>
      </c>
    </row>
    <row r="11" spans="2:10" x14ac:dyDescent="0.25">
      <c r="B11" s="30" t="s">
        <v>0</v>
      </c>
      <c r="C11" s="35">
        <v>11053</v>
      </c>
      <c r="D11" s="81">
        <f t="shared" ref="D11:I11" si="0">SUM(D6:D10)</f>
        <v>20750</v>
      </c>
      <c r="E11" s="81">
        <f t="shared" si="0"/>
        <v>11740</v>
      </c>
      <c r="F11" s="81">
        <f t="shared" si="0"/>
        <v>11740</v>
      </c>
      <c r="G11" s="81">
        <f t="shared" si="0"/>
        <v>10977</v>
      </c>
      <c r="H11" s="81">
        <f t="shared" si="0"/>
        <v>9377</v>
      </c>
      <c r="I11" s="81">
        <f t="shared" si="0"/>
        <v>11277</v>
      </c>
      <c r="J11" s="35">
        <v>6526</v>
      </c>
    </row>
    <row r="12" spans="2:10" ht="15" customHeight="1" x14ac:dyDescent="0.25">
      <c r="B12" s="127" t="s">
        <v>194</v>
      </c>
      <c r="C12" s="127"/>
      <c r="D12" s="127"/>
      <c r="E12" s="127"/>
      <c r="F12" s="127"/>
      <c r="G12" s="127"/>
      <c r="H12" s="127"/>
      <c r="I12" s="127"/>
      <c r="J12" s="127"/>
    </row>
    <row r="13" spans="2:10" ht="12.75" customHeight="1" x14ac:dyDescent="0.25">
      <c r="B13" s="44" t="s">
        <v>195</v>
      </c>
      <c r="C13" s="44"/>
      <c r="D13" s="44"/>
      <c r="E13" s="44"/>
      <c r="F13" s="44"/>
      <c r="G13" s="44"/>
      <c r="H13" s="44"/>
      <c r="I13" s="44"/>
      <c r="J13" s="162"/>
    </row>
    <row r="14" spans="2:10" ht="12.75" customHeight="1" x14ac:dyDescent="0.25">
      <c r="B14" s="44" t="s">
        <v>188</v>
      </c>
      <c r="C14" s="44"/>
      <c r="D14" s="170"/>
      <c r="E14" s="170"/>
      <c r="F14" s="170"/>
      <c r="G14" s="170"/>
      <c r="H14" s="170"/>
      <c r="I14" s="170"/>
      <c r="J14" s="170"/>
    </row>
    <row r="15" spans="2:10" ht="12.75" customHeight="1" x14ac:dyDescent="0.25">
      <c r="B15" s="44" t="s">
        <v>189</v>
      </c>
      <c r="C15" s="44"/>
      <c r="D15" s="170"/>
      <c r="E15" s="170"/>
      <c r="F15" s="170"/>
      <c r="G15" s="170"/>
      <c r="H15" s="170"/>
      <c r="I15" s="170"/>
      <c r="J15" s="170"/>
    </row>
    <row r="16" spans="2:10" ht="12.75" customHeight="1" x14ac:dyDescent="0.25">
      <c r="B16" s="44" t="s">
        <v>190</v>
      </c>
      <c r="C16" s="44"/>
      <c r="D16" s="170"/>
      <c r="E16" s="170"/>
      <c r="F16" s="170"/>
      <c r="G16" s="170"/>
      <c r="H16" s="170"/>
      <c r="I16" s="170"/>
      <c r="J16" s="170"/>
    </row>
    <row r="17" spans="2:10" ht="12.75" customHeight="1" x14ac:dyDescent="0.25">
      <c r="B17" s="44" t="s">
        <v>191</v>
      </c>
      <c r="C17" s="44"/>
      <c r="D17" s="170"/>
      <c r="E17" s="170"/>
      <c r="F17" s="170"/>
      <c r="G17" s="170"/>
      <c r="H17" s="170"/>
      <c r="I17" s="170"/>
      <c r="J17" s="170"/>
    </row>
    <row r="18" spans="2:10" ht="12.75" customHeight="1" x14ac:dyDescent="0.25">
      <c r="B18" s="44" t="s">
        <v>192</v>
      </c>
      <c r="C18" s="44"/>
      <c r="D18" s="170"/>
      <c r="E18" s="170"/>
      <c r="F18" s="170"/>
      <c r="G18" s="170"/>
      <c r="H18" s="170"/>
      <c r="I18" s="170"/>
      <c r="J18" s="170"/>
    </row>
    <row r="19" spans="2:10" ht="24.95" customHeight="1" x14ac:dyDescent="0.25">
      <c r="B19" s="187" t="s">
        <v>193</v>
      </c>
      <c r="C19" s="187"/>
      <c r="D19" s="187"/>
      <c r="E19" s="187"/>
      <c r="F19" s="187"/>
      <c r="G19" s="187"/>
      <c r="H19" s="187"/>
      <c r="I19" s="187"/>
      <c r="J19" s="187"/>
    </row>
    <row r="20" spans="2:10" ht="12.75" customHeight="1" x14ac:dyDescent="0.25">
      <c r="B20" s="44" t="s">
        <v>126</v>
      </c>
      <c r="C20" s="44"/>
      <c r="D20" s="174"/>
      <c r="E20" s="174"/>
      <c r="F20" s="174"/>
      <c r="G20" s="174"/>
      <c r="H20" s="174"/>
      <c r="I20" s="174"/>
      <c r="J20" s="174"/>
    </row>
    <row r="21" spans="2:10" x14ac:dyDescent="0.25">
      <c r="B21" s="6"/>
      <c r="C21" s="6"/>
      <c r="D21" s="6"/>
      <c r="E21" s="6"/>
      <c r="F21" s="6"/>
      <c r="G21" s="6"/>
      <c r="H21" s="6"/>
      <c r="I21" s="6"/>
      <c r="J21" s="6"/>
    </row>
    <row r="22" spans="2:10" x14ac:dyDescent="0.25">
      <c r="B22" s="6"/>
      <c r="C22" s="6"/>
      <c r="D22" s="6"/>
      <c r="E22" s="6"/>
      <c r="F22" s="6"/>
      <c r="G22" s="6"/>
      <c r="H22" s="6"/>
      <c r="I22" s="6"/>
      <c r="J22" s="6"/>
    </row>
    <row r="23" spans="2:10" x14ac:dyDescent="0.25">
      <c r="B23" s="26" t="s">
        <v>135</v>
      </c>
      <c r="C23" s="26"/>
      <c r="D23" s="23"/>
      <c r="E23" s="23"/>
      <c r="F23" s="23"/>
      <c r="G23" s="23"/>
      <c r="H23" s="23"/>
      <c r="I23" s="23"/>
      <c r="J23" s="23"/>
    </row>
    <row r="24" spans="2:10" x14ac:dyDescent="0.25">
      <c r="B24" s="129" t="s">
        <v>240</v>
      </c>
      <c r="C24" s="45"/>
      <c r="D24" s="23"/>
      <c r="E24" s="23"/>
      <c r="F24" s="23"/>
      <c r="G24" s="23"/>
      <c r="H24" s="23"/>
      <c r="I24" s="23"/>
      <c r="J24" s="23"/>
    </row>
    <row r="25" spans="2:10" ht="45" customHeight="1" x14ac:dyDescent="0.25">
      <c r="B25" s="212" t="s">
        <v>55</v>
      </c>
      <c r="C25" s="211" t="s">
        <v>186</v>
      </c>
      <c r="D25" s="209" t="s">
        <v>237</v>
      </c>
      <c r="E25" s="210"/>
      <c r="F25" s="126" t="s">
        <v>180</v>
      </c>
      <c r="G25" s="208" t="s">
        <v>1</v>
      </c>
      <c r="H25" s="208"/>
      <c r="I25" s="123" t="s">
        <v>107</v>
      </c>
      <c r="J25" s="201" t="s">
        <v>243</v>
      </c>
    </row>
    <row r="26" spans="2:10" ht="65.099999999999994" customHeight="1" x14ac:dyDescent="0.25">
      <c r="B26" s="183"/>
      <c r="C26" s="185"/>
      <c r="D26" s="159" t="s">
        <v>288</v>
      </c>
      <c r="E26" s="160" t="s">
        <v>294</v>
      </c>
      <c r="F26" s="160" t="s">
        <v>295</v>
      </c>
      <c r="G26" s="160" t="s">
        <v>296</v>
      </c>
      <c r="H26" s="160" t="s">
        <v>297</v>
      </c>
      <c r="I26" s="161" t="s">
        <v>298</v>
      </c>
      <c r="J26" s="185"/>
    </row>
    <row r="27" spans="2:10" x14ac:dyDescent="0.25">
      <c r="B27" s="36" t="s">
        <v>46</v>
      </c>
      <c r="C27" s="32">
        <v>2244</v>
      </c>
      <c r="D27" s="78">
        <v>4334</v>
      </c>
      <c r="E27" s="78">
        <v>2821</v>
      </c>
      <c r="F27" s="79">
        <f t="shared" ref="F27:F32" si="1">F6/E6</f>
        <v>1</v>
      </c>
      <c r="G27" s="79">
        <f t="shared" ref="G27:G32" si="2">G6/E6</f>
        <v>0.95143566111308042</v>
      </c>
      <c r="H27" s="79">
        <f t="shared" ref="H27:H32" si="3">H6/E6</f>
        <v>0.76178660049627789</v>
      </c>
      <c r="I27" s="79">
        <f t="shared" ref="I27:I32" si="4">I6/E6</f>
        <v>0.96809641970932292</v>
      </c>
      <c r="J27" s="79">
        <f t="shared" ref="J27:J32" si="5">J6/C6</f>
        <v>0.64215686274509809</v>
      </c>
    </row>
    <row r="28" spans="2:10" x14ac:dyDescent="0.25">
      <c r="B28" s="29" t="s">
        <v>47</v>
      </c>
      <c r="C28" s="34">
        <v>3078</v>
      </c>
      <c r="D28" s="59">
        <v>5800</v>
      </c>
      <c r="E28" s="59">
        <v>3681</v>
      </c>
      <c r="F28" s="80">
        <f t="shared" si="1"/>
        <v>1</v>
      </c>
      <c r="G28" s="79">
        <f t="shared" si="2"/>
        <v>0.93615865254007058</v>
      </c>
      <c r="H28" s="79">
        <f t="shared" si="3"/>
        <v>0.81553925563705509</v>
      </c>
      <c r="I28" s="79">
        <f t="shared" si="4"/>
        <v>0.96414017929910345</v>
      </c>
      <c r="J28" s="80">
        <f t="shared" si="5"/>
        <v>0.6614684860298895</v>
      </c>
    </row>
    <row r="29" spans="2:10" x14ac:dyDescent="0.25">
      <c r="B29" s="29" t="s">
        <v>48</v>
      </c>
      <c r="C29" s="34">
        <v>5318</v>
      </c>
      <c r="D29" s="59">
        <v>9852</v>
      </c>
      <c r="E29" s="59">
        <v>4754</v>
      </c>
      <c r="F29" s="80">
        <f t="shared" si="1"/>
        <v>1</v>
      </c>
      <c r="G29" s="79">
        <f t="shared" si="2"/>
        <v>0.92259150189314265</v>
      </c>
      <c r="H29" s="79">
        <f t="shared" si="3"/>
        <v>0.80626840555321833</v>
      </c>
      <c r="I29" s="79">
        <f t="shared" si="4"/>
        <v>0.9520403870424905</v>
      </c>
      <c r="J29" s="80">
        <f t="shared" si="5"/>
        <v>0.52087250846182775</v>
      </c>
    </row>
    <row r="30" spans="2:10" x14ac:dyDescent="0.25">
      <c r="B30" s="29" t="s">
        <v>49</v>
      </c>
      <c r="C30" s="34">
        <v>277</v>
      </c>
      <c r="D30" s="59">
        <v>503</v>
      </c>
      <c r="E30" s="59">
        <v>274</v>
      </c>
      <c r="F30" s="80">
        <f t="shared" si="1"/>
        <v>1</v>
      </c>
      <c r="G30" s="79">
        <f t="shared" si="2"/>
        <v>0.93795620437956206</v>
      </c>
      <c r="H30" s="79">
        <f t="shared" si="3"/>
        <v>0.79197080291970801</v>
      </c>
      <c r="I30" s="79">
        <f t="shared" si="4"/>
        <v>0.95620437956204385</v>
      </c>
      <c r="J30" s="80">
        <f t="shared" si="5"/>
        <v>0.5703971119133574</v>
      </c>
    </row>
    <row r="31" spans="2:10" x14ac:dyDescent="0.25">
      <c r="B31" s="29" t="s">
        <v>50</v>
      </c>
      <c r="C31" s="34">
        <v>136</v>
      </c>
      <c r="D31" s="59">
        <v>261</v>
      </c>
      <c r="E31" s="59">
        <v>210</v>
      </c>
      <c r="F31" s="80">
        <f t="shared" si="1"/>
        <v>1</v>
      </c>
      <c r="G31" s="79">
        <f t="shared" si="2"/>
        <v>0.97142857142857142</v>
      </c>
      <c r="H31" s="79">
        <f t="shared" si="3"/>
        <v>0.83809523809523812</v>
      </c>
      <c r="I31" s="79">
        <f t="shared" si="4"/>
        <v>0.99523809523809526</v>
      </c>
      <c r="J31" s="80">
        <f t="shared" si="5"/>
        <v>0.88970588235294112</v>
      </c>
    </row>
    <row r="32" spans="2:10" x14ac:dyDescent="0.25">
      <c r="B32" s="30" t="s">
        <v>0</v>
      </c>
      <c r="C32" s="35">
        <v>11053</v>
      </c>
      <c r="D32" s="81">
        <f>SUM(D27:D31)</f>
        <v>20750</v>
      </c>
      <c r="E32" s="81">
        <f>SUM(E27:E31)</f>
        <v>11740</v>
      </c>
      <c r="F32" s="60">
        <f t="shared" si="1"/>
        <v>1</v>
      </c>
      <c r="G32" s="60">
        <f t="shared" si="2"/>
        <v>0.93500851788756389</v>
      </c>
      <c r="H32" s="60">
        <f t="shared" si="3"/>
        <v>0.79872231686541739</v>
      </c>
      <c r="I32" s="60">
        <f t="shared" si="4"/>
        <v>0.96056218057921638</v>
      </c>
      <c r="J32" s="60">
        <f t="shared" si="5"/>
        <v>0.59042793811634853</v>
      </c>
    </row>
    <row r="33" spans="2:10" ht="15" customHeight="1" x14ac:dyDescent="0.25">
      <c r="B33" s="170" t="s">
        <v>194</v>
      </c>
      <c r="C33" s="127"/>
      <c r="D33" s="127"/>
      <c r="E33" s="127"/>
      <c r="F33" s="127"/>
      <c r="G33" s="127"/>
      <c r="H33" s="127"/>
      <c r="I33" s="127"/>
      <c r="J33" s="127"/>
    </row>
    <row r="34" spans="2:10" ht="12" customHeight="1" x14ac:dyDescent="0.25">
      <c r="B34" s="170" t="s">
        <v>195</v>
      </c>
      <c r="C34" s="44"/>
      <c r="D34" s="44"/>
      <c r="E34" s="44"/>
      <c r="F34" s="44"/>
      <c r="G34" s="44"/>
      <c r="H34" s="44"/>
      <c r="I34" s="44"/>
      <c r="J34" s="162"/>
    </row>
    <row r="35" spans="2:10" ht="12.75" customHeight="1" x14ac:dyDescent="0.25">
      <c r="B35" s="170" t="s">
        <v>188</v>
      </c>
      <c r="C35" s="44"/>
      <c r="D35" s="170"/>
      <c r="E35" s="170"/>
      <c r="F35" s="170"/>
      <c r="G35" s="170"/>
      <c r="H35" s="170"/>
      <c r="I35" s="170"/>
      <c r="J35" s="170"/>
    </row>
    <row r="36" spans="2:10" ht="12.75" customHeight="1" x14ac:dyDescent="0.25">
      <c r="B36" s="170" t="s">
        <v>189</v>
      </c>
      <c r="C36" s="44"/>
      <c r="D36" s="170"/>
      <c r="E36" s="170"/>
      <c r="F36" s="170"/>
      <c r="G36" s="170"/>
      <c r="H36" s="170"/>
      <c r="I36" s="170"/>
      <c r="J36" s="170"/>
    </row>
    <row r="37" spans="2:10" ht="12.75" customHeight="1" x14ac:dyDescent="0.25">
      <c r="B37" s="170" t="s">
        <v>190</v>
      </c>
      <c r="C37" s="44"/>
      <c r="D37" s="170"/>
      <c r="E37" s="170"/>
      <c r="F37" s="170"/>
      <c r="G37" s="170"/>
      <c r="H37" s="170"/>
      <c r="I37" s="170"/>
      <c r="J37" s="170"/>
    </row>
    <row r="38" spans="2:10" ht="12.75" customHeight="1" x14ac:dyDescent="0.25">
      <c r="B38" s="170" t="s">
        <v>191</v>
      </c>
      <c r="C38" s="44"/>
      <c r="D38" s="170"/>
      <c r="E38" s="170"/>
      <c r="F38" s="170"/>
      <c r="G38" s="170"/>
      <c r="H38" s="170"/>
      <c r="I38" s="170"/>
      <c r="J38" s="170"/>
    </row>
    <row r="39" spans="2:10" ht="12.75" customHeight="1" x14ac:dyDescent="0.25">
      <c r="B39" s="170" t="s">
        <v>239</v>
      </c>
      <c r="C39" s="44"/>
      <c r="D39" s="170"/>
      <c r="E39" s="170"/>
      <c r="F39" s="170"/>
      <c r="G39" s="170"/>
      <c r="H39" s="170"/>
      <c r="I39" s="170"/>
      <c r="J39" s="170"/>
    </row>
    <row r="40" spans="2:10" ht="24.95" customHeight="1" x14ac:dyDescent="0.25">
      <c r="B40" s="182" t="s">
        <v>193</v>
      </c>
      <c r="C40" s="182"/>
      <c r="D40" s="182"/>
      <c r="E40" s="182"/>
      <c r="F40" s="182"/>
      <c r="G40" s="182"/>
      <c r="H40" s="182"/>
      <c r="I40" s="182"/>
      <c r="J40" s="182"/>
    </row>
    <row r="41" spans="2:10" ht="12.75" customHeight="1" x14ac:dyDescent="0.25">
      <c r="B41" s="175" t="s">
        <v>230</v>
      </c>
      <c r="C41" s="44"/>
      <c r="D41" s="174"/>
      <c r="E41" s="174"/>
      <c r="F41" s="174"/>
      <c r="G41" s="174"/>
      <c r="H41" s="174"/>
      <c r="I41" s="174"/>
      <c r="J41" s="174"/>
    </row>
  </sheetData>
  <sheetProtection algorithmName="SHA-512" hashValue="JKWdyCmNOyWkGmrm1DeHDQXVNJlOWs5XR/Kp105OgosoJ7nOB0Ujr0sB57stdIxKU8yDE7TzbWf2cC/L2RkP8g==" saltValue="aW4i+TuQG3A+yxt7p01Ttw==" spinCount="100000" sheet="1" objects="1" scenarios="1"/>
  <mergeCells count="12">
    <mergeCell ref="B40:J40"/>
    <mergeCell ref="J4:J5"/>
    <mergeCell ref="J25:J26"/>
    <mergeCell ref="B19:J19"/>
    <mergeCell ref="G4:H4"/>
    <mergeCell ref="B4:B5"/>
    <mergeCell ref="D4:E4"/>
    <mergeCell ref="G25:H25"/>
    <mergeCell ref="C4:C5"/>
    <mergeCell ref="D25:E25"/>
    <mergeCell ref="C25:C26"/>
    <mergeCell ref="B25:B26"/>
  </mergeCells>
  <printOptions horizontalCentered="1"/>
  <pageMargins left="0.39370078740157483" right="0" top="0.39370078740157483" bottom="0.39370078740157483" header="0.31496062992125984" footer="0.31496062992125984"/>
  <pageSetup paperSize="9"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A2AD26"/>
  </sheetPr>
  <dimension ref="B2:K85"/>
  <sheetViews>
    <sheetView showGridLines="0" zoomScaleNormal="100" workbookViewId="0">
      <selection activeCell="B78" sqref="B78"/>
    </sheetView>
  </sheetViews>
  <sheetFormatPr baseColWidth="10" defaultRowHeight="15" x14ac:dyDescent="0.25"/>
  <cols>
    <col min="2" max="2" width="20.140625" customWidth="1"/>
    <col min="3" max="3" width="10.7109375" customWidth="1"/>
    <col min="4" max="5" width="11.7109375" customWidth="1"/>
    <col min="6" max="6" width="12.42578125" customWidth="1"/>
    <col min="7" max="7" width="11.85546875" customWidth="1"/>
    <col min="8" max="8" width="9.85546875" customWidth="1"/>
    <col min="9" max="9" width="10" customWidth="1"/>
    <col min="10" max="10" width="15" customWidth="1"/>
    <col min="11" max="11" width="13.5703125" customWidth="1"/>
  </cols>
  <sheetData>
    <row r="2" spans="2:11" ht="15" customHeight="1" x14ac:dyDescent="0.25">
      <c r="B2" s="26" t="s">
        <v>134</v>
      </c>
      <c r="C2" s="26"/>
      <c r="D2" s="23"/>
      <c r="E2" s="23"/>
      <c r="F2" s="23"/>
      <c r="G2" s="23"/>
      <c r="H2" s="23"/>
      <c r="I2" s="23"/>
      <c r="J2" s="23"/>
      <c r="K2" s="23"/>
    </row>
    <row r="3" spans="2:11" ht="15" customHeight="1" x14ac:dyDescent="0.25">
      <c r="B3" s="129" t="s">
        <v>242</v>
      </c>
      <c r="C3" s="45"/>
      <c r="D3" s="23"/>
      <c r="E3" s="23"/>
      <c r="F3" s="23"/>
      <c r="G3" s="23"/>
      <c r="H3" s="23"/>
      <c r="I3" s="23"/>
      <c r="J3" s="23"/>
      <c r="K3" s="23"/>
    </row>
    <row r="4" spans="2:11" ht="43.5" customHeight="1" x14ac:dyDescent="0.25">
      <c r="B4" s="213" t="s">
        <v>260</v>
      </c>
      <c r="C4" s="213" t="s">
        <v>261</v>
      </c>
      <c r="D4" s="213" t="s">
        <v>237</v>
      </c>
      <c r="E4" s="213"/>
      <c r="F4" s="155" t="s">
        <v>180</v>
      </c>
      <c r="G4" s="213" t="s">
        <v>1</v>
      </c>
      <c r="H4" s="213"/>
      <c r="I4" s="155" t="s">
        <v>238</v>
      </c>
      <c r="J4" s="213" t="s">
        <v>262</v>
      </c>
      <c r="K4" s="154"/>
    </row>
    <row r="5" spans="2:11" ht="39.950000000000003" customHeight="1" x14ac:dyDescent="0.25">
      <c r="B5" s="214"/>
      <c r="C5" s="214"/>
      <c r="D5" s="156" t="s">
        <v>277</v>
      </c>
      <c r="E5" s="156" t="s">
        <v>278</v>
      </c>
      <c r="F5" s="156" t="s">
        <v>279</v>
      </c>
      <c r="G5" s="156" t="s">
        <v>280</v>
      </c>
      <c r="H5" s="156" t="s">
        <v>281</v>
      </c>
      <c r="I5" s="156" t="s">
        <v>282</v>
      </c>
      <c r="J5" s="214"/>
      <c r="K5" s="23"/>
    </row>
    <row r="6" spans="2:11" x14ac:dyDescent="0.25">
      <c r="B6" s="135" t="s">
        <v>12</v>
      </c>
      <c r="C6" s="141">
        <v>139</v>
      </c>
      <c r="D6" s="142">
        <v>259</v>
      </c>
      <c r="E6" s="57">
        <v>151</v>
      </c>
      <c r="F6" s="57">
        <v>151</v>
      </c>
      <c r="G6" s="57">
        <v>145</v>
      </c>
      <c r="H6" s="57">
        <v>137</v>
      </c>
      <c r="I6" s="57">
        <v>146</v>
      </c>
      <c r="J6" s="57">
        <v>97</v>
      </c>
      <c r="K6" s="23"/>
    </row>
    <row r="7" spans="2:11" x14ac:dyDescent="0.25">
      <c r="B7" s="135" t="s">
        <v>13</v>
      </c>
      <c r="C7" s="141">
        <v>398</v>
      </c>
      <c r="D7" s="142">
        <v>738</v>
      </c>
      <c r="E7" s="59">
        <v>395</v>
      </c>
      <c r="F7" s="59">
        <v>395</v>
      </c>
      <c r="G7" s="59">
        <v>368</v>
      </c>
      <c r="H7" s="59">
        <v>325</v>
      </c>
      <c r="I7" s="59">
        <v>376</v>
      </c>
      <c r="J7" s="59">
        <v>226</v>
      </c>
      <c r="K7" s="23"/>
    </row>
    <row r="8" spans="2:11" x14ac:dyDescent="0.25">
      <c r="B8" s="135" t="s">
        <v>14</v>
      </c>
      <c r="C8" s="141">
        <v>211</v>
      </c>
      <c r="D8" s="142">
        <v>407</v>
      </c>
      <c r="E8" s="59">
        <v>289</v>
      </c>
      <c r="F8" s="59">
        <v>289</v>
      </c>
      <c r="G8" s="59">
        <v>276</v>
      </c>
      <c r="H8" s="59">
        <v>257</v>
      </c>
      <c r="I8" s="59">
        <v>286</v>
      </c>
      <c r="J8" s="59">
        <v>165</v>
      </c>
      <c r="K8" s="23"/>
    </row>
    <row r="9" spans="2:11" x14ac:dyDescent="0.25">
      <c r="B9" s="135" t="s">
        <v>15</v>
      </c>
      <c r="C9" s="141">
        <v>716</v>
      </c>
      <c r="D9" s="145">
        <v>1256</v>
      </c>
      <c r="E9" s="59">
        <v>390</v>
      </c>
      <c r="F9" s="59">
        <v>390</v>
      </c>
      <c r="G9" s="59">
        <v>358</v>
      </c>
      <c r="H9" s="59">
        <v>309</v>
      </c>
      <c r="I9" s="59">
        <v>362</v>
      </c>
      <c r="J9" s="59">
        <v>236</v>
      </c>
      <c r="K9" s="23"/>
    </row>
    <row r="10" spans="2:11" x14ac:dyDescent="0.25">
      <c r="B10" s="135" t="s">
        <v>16</v>
      </c>
      <c r="C10" s="141">
        <v>181</v>
      </c>
      <c r="D10" s="142">
        <v>343</v>
      </c>
      <c r="E10" s="59">
        <v>189</v>
      </c>
      <c r="F10" s="59">
        <v>189</v>
      </c>
      <c r="G10" s="59">
        <v>179</v>
      </c>
      <c r="H10" s="59">
        <v>165</v>
      </c>
      <c r="I10" s="59">
        <v>182</v>
      </c>
      <c r="J10" s="59">
        <v>111</v>
      </c>
      <c r="K10" s="23"/>
    </row>
    <row r="11" spans="2:11" x14ac:dyDescent="0.25">
      <c r="B11" s="135" t="s">
        <v>17</v>
      </c>
      <c r="C11" s="141">
        <v>581</v>
      </c>
      <c r="D11" s="145">
        <v>1097</v>
      </c>
      <c r="E11" s="59">
        <v>584</v>
      </c>
      <c r="F11" s="59">
        <v>584</v>
      </c>
      <c r="G11" s="59">
        <v>564</v>
      </c>
      <c r="H11" s="59">
        <v>529</v>
      </c>
      <c r="I11" s="59">
        <v>578</v>
      </c>
      <c r="J11" s="59">
        <v>365</v>
      </c>
      <c r="K11" s="23"/>
    </row>
    <row r="12" spans="2:11" x14ac:dyDescent="0.25">
      <c r="B12" s="135" t="s">
        <v>18</v>
      </c>
      <c r="C12" s="141">
        <v>264</v>
      </c>
      <c r="D12" s="142">
        <v>510</v>
      </c>
      <c r="E12" s="59">
        <v>362</v>
      </c>
      <c r="F12" s="59">
        <v>362</v>
      </c>
      <c r="G12" s="59">
        <v>336</v>
      </c>
      <c r="H12" s="59">
        <v>263</v>
      </c>
      <c r="I12" s="59">
        <v>349</v>
      </c>
      <c r="J12" s="59">
        <v>184</v>
      </c>
      <c r="K12" s="23"/>
    </row>
    <row r="13" spans="2:11" x14ac:dyDescent="0.25">
      <c r="B13" s="135" t="s">
        <v>19</v>
      </c>
      <c r="C13" s="141">
        <v>523</v>
      </c>
      <c r="D13" s="142">
        <v>986</v>
      </c>
      <c r="E13" s="59">
        <v>532</v>
      </c>
      <c r="F13" s="59">
        <v>532</v>
      </c>
      <c r="G13" s="59">
        <v>499</v>
      </c>
      <c r="H13" s="59">
        <v>437</v>
      </c>
      <c r="I13" s="59">
        <v>508</v>
      </c>
      <c r="J13" s="59">
        <v>306</v>
      </c>
      <c r="K13" s="23"/>
    </row>
    <row r="14" spans="2:11" x14ac:dyDescent="0.25">
      <c r="B14" s="135" t="s">
        <v>20</v>
      </c>
      <c r="C14" s="141">
        <v>255</v>
      </c>
      <c r="D14" s="142">
        <v>501</v>
      </c>
      <c r="E14" s="59">
        <v>293</v>
      </c>
      <c r="F14" s="59">
        <v>293</v>
      </c>
      <c r="G14" s="59">
        <v>275</v>
      </c>
      <c r="H14" s="59">
        <v>238</v>
      </c>
      <c r="I14" s="59">
        <v>276</v>
      </c>
      <c r="J14" s="59">
        <v>160</v>
      </c>
      <c r="K14" s="23"/>
    </row>
    <row r="15" spans="2:11" x14ac:dyDescent="0.25">
      <c r="B15" s="135" t="s">
        <v>21</v>
      </c>
      <c r="C15" s="141">
        <v>303</v>
      </c>
      <c r="D15" s="142">
        <v>572</v>
      </c>
      <c r="E15" s="59">
        <v>320</v>
      </c>
      <c r="F15" s="59">
        <v>320</v>
      </c>
      <c r="G15" s="59">
        <v>292</v>
      </c>
      <c r="H15" s="59">
        <v>260</v>
      </c>
      <c r="I15" s="59">
        <v>295</v>
      </c>
      <c r="J15" s="59">
        <v>196</v>
      </c>
      <c r="K15" s="23"/>
    </row>
    <row r="16" spans="2:11" x14ac:dyDescent="0.25">
      <c r="B16" s="135" t="s">
        <v>22</v>
      </c>
      <c r="C16" s="141">
        <v>229</v>
      </c>
      <c r="D16" s="142">
        <v>408</v>
      </c>
      <c r="E16" s="59">
        <v>224</v>
      </c>
      <c r="F16" s="59">
        <v>224</v>
      </c>
      <c r="G16" s="59">
        <v>206</v>
      </c>
      <c r="H16" s="59">
        <v>184</v>
      </c>
      <c r="I16" s="59">
        <v>217</v>
      </c>
      <c r="J16" s="59">
        <v>126</v>
      </c>
      <c r="K16" s="23"/>
    </row>
    <row r="17" spans="2:11" x14ac:dyDescent="0.25">
      <c r="B17" s="135" t="s">
        <v>23</v>
      </c>
      <c r="C17" s="141">
        <v>628</v>
      </c>
      <c r="D17" s="145">
        <v>1161</v>
      </c>
      <c r="E17" s="59">
        <v>568</v>
      </c>
      <c r="F17" s="59">
        <v>568</v>
      </c>
      <c r="G17" s="59">
        <v>517</v>
      </c>
      <c r="H17" s="59">
        <v>417</v>
      </c>
      <c r="I17" s="59">
        <v>534</v>
      </c>
      <c r="J17" s="59">
        <v>306</v>
      </c>
      <c r="K17" s="23"/>
    </row>
    <row r="18" spans="2:11" x14ac:dyDescent="0.25">
      <c r="B18" s="135" t="s">
        <v>24</v>
      </c>
      <c r="C18" s="141">
        <v>943</v>
      </c>
      <c r="D18" s="145">
        <v>1762</v>
      </c>
      <c r="E18" s="59">
        <v>754</v>
      </c>
      <c r="F18" s="59">
        <v>754</v>
      </c>
      <c r="G18" s="59">
        <v>682</v>
      </c>
      <c r="H18" s="59">
        <v>587</v>
      </c>
      <c r="I18" s="59">
        <v>717</v>
      </c>
      <c r="J18" s="59">
        <v>432</v>
      </c>
      <c r="K18" s="23"/>
    </row>
    <row r="19" spans="2:11" x14ac:dyDescent="0.25">
      <c r="B19" s="135" t="s">
        <v>25</v>
      </c>
      <c r="C19" s="141">
        <v>234</v>
      </c>
      <c r="D19" s="142">
        <v>403</v>
      </c>
      <c r="E19" s="59">
        <v>225</v>
      </c>
      <c r="F19" s="59">
        <v>225</v>
      </c>
      <c r="G19" s="59">
        <v>210</v>
      </c>
      <c r="H19" s="59">
        <v>189</v>
      </c>
      <c r="I19" s="59">
        <v>215</v>
      </c>
      <c r="J19" s="59">
        <v>127</v>
      </c>
      <c r="K19" s="23"/>
    </row>
    <row r="20" spans="2:11" x14ac:dyDescent="0.25">
      <c r="B20" s="135" t="s">
        <v>26</v>
      </c>
      <c r="C20" s="146">
        <v>2604</v>
      </c>
      <c r="D20" s="145">
        <v>4961</v>
      </c>
      <c r="E20" s="59">
        <v>3198</v>
      </c>
      <c r="F20" s="59">
        <v>3198</v>
      </c>
      <c r="G20" s="59">
        <v>2960</v>
      </c>
      <c r="H20" s="59">
        <v>2391</v>
      </c>
      <c r="I20" s="59">
        <v>3103</v>
      </c>
      <c r="J20" s="59">
        <v>1644</v>
      </c>
      <c r="K20" s="23"/>
    </row>
    <row r="21" spans="2:11" x14ac:dyDescent="0.25">
      <c r="B21" s="135" t="s">
        <v>27</v>
      </c>
      <c r="C21" s="141">
        <v>579</v>
      </c>
      <c r="D21" s="145">
        <v>1090</v>
      </c>
      <c r="E21" s="59">
        <v>710</v>
      </c>
      <c r="F21" s="59">
        <v>710</v>
      </c>
      <c r="G21" s="59">
        <v>685</v>
      </c>
      <c r="H21" s="59">
        <v>565</v>
      </c>
      <c r="I21" s="59">
        <v>688</v>
      </c>
      <c r="J21" s="59">
        <v>387</v>
      </c>
      <c r="K21" s="23"/>
    </row>
    <row r="22" spans="2:11" x14ac:dyDescent="0.25">
      <c r="B22" s="135" t="s">
        <v>28</v>
      </c>
      <c r="C22" s="141">
        <v>128</v>
      </c>
      <c r="D22" s="142">
        <v>246</v>
      </c>
      <c r="E22" s="59">
        <v>131</v>
      </c>
      <c r="F22" s="59">
        <v>131</v>
      </c>
      <c r="G22" s="59">
        <v>119</v>
      </c>
      <c r="H22" s="59">
        <v>113</v>
      </c>
      <c r="I22" s="59">
        <v>119</v>
      </c>
      <c r="J22" s="59">
        <v>89</v>
      </c>
      <c r="K22" s="23"/>
    </row>
    <row r="23" spans="2:11" x14ac:dyDescent="0.25">
      <c r="B23" s="135" t="s">
        <v>29</v>
      </c>
      <c r="C23" s="141">
        <v>177</v>
      </c>
      <c r="D23" s="142">
        <v>337</v>
      </c>
      <c r="E23" s="59">
        <v>195</v>
      </c>
      <c r="F23" s="59">
        <v>195</v>
      </c>
      <c r="G23" s="59">
        <v>176</v>
      </c>
      <c r="H23" s="59">
        <v>152</v>
      </c>
      <c r="I23" s="59">
        <v>177</v>
      </c>
      <c r="J23" s="59">
        <v>106</v>
      </c>
      <c r="K23" s="23"/>
    </row>
    <row r="24" spans="2:11" x14ac:dyDescent="0.25">
      <c r="B24" s="135" t="s">
        <v>30</v>
      </c>
      <c r="C24" s="141">
        <v>49</v>
      </c>
      <c r="D24" s="142">
        <v>62</v>
      </c>
      <c r="E24" s="59">
        <v>24</v>
      </c>
      <c r="F24" s="59">
        <v>24</v>
      </c>
      <c r="G24" s="59">
        <v>23</v>
      </c>
      <c r="H24" s="59">
        <v>21</v>
      </c>
      <c r="I24" s="59">
        <v>22</v>
      </c>
      <c r="J24" s="59">
        <v>16</v>
      </c>
      <c r="K24" s="23"/>
    </row>
    <row r="25" spans="2:11" x14ac:dyDescent="0.25">
      <c r="B25" s="135" t="s">
        <v>31</v>
      </c>
      <c r="C25" s="141">
        <v>134</v>
      </c>
      <c r="D25" s="142">
        <v>264</v>
      </c>
      <c r="E25" s="59">
        <v>175</v>
      </c>
      <c r="F25" s="59">
        <v>175</v>
      </c>
      <c r="G25" s="59">
        <v>168</v>
      </c>
      <c r="H25" s="59">
        <v>143</v>
      </c>
      <c r="I25" s="59">
        <v>170</v>
      </c>
      <c r="J25" s="59">
        <v>93</v>
      </c>
      <c r="K25" s="23"/>
    </row>
    <row r="26" spans="2:11" x14ac:dyDescent="0.25">
      <c r="B26" s="135" t="s">
        <v>32</v>
      </c>
      <c r="C26" s="141">
        <v>730</v>
      </c>
      <c r="D26" s="145">
        <v>1427</v>
      </c>
      <c r="E26" s="59">
        <v>859</v>
      </c>
      <c r="F26" s="59">
        <v>859</v>
      </c>
      <c r="G26" s="59">
        <v>835</v>
      </c>
      <c r="H26" s="59">
        <v>758</v>
      </c>
      <c r="I26" s="59">
        <v>841</v>
      </c>
      <c r="J26" s="59">
        <v>508</v>
      </c>
      <c r="K26" s="23"/>
    </row>
    <row r="27" spans="2:11" x14ac:dyDescent="0.25">
      <c r="B27" s="135" t="s">
        <v>33</v>
      </c>
      <c r="C27" s="141">
        <v>539</v>
      </c>
      <c r="D27" s="145">
        <v>1025</v>
      </c>
      <c r="E27" s="59">
        <v>637</v>
      </c>
      <c r="F27" s="59">
        <v>637</v>
      </c>
      <c r="G27" s="59">
        <v>589</v>
      </c>
      <c r="H27" s="59">
        <v>464</v>
      </c>
      <c r="I27" s="59">
        <v>600</v>
      </c>
      <c r="J27" s="59">
        <v>311</v>
      </c>
      <c r="K27" s="23"/>
    </row>
    <row r="28" spans="2:11" x14ac:dyDescent="0.25">
      <c r="B28" s="135" t="s">
        <v>34</v>
      </c>
      <c r="C28" s="141">
        <v>219</v>
      </c>
      <c r="D28" s="142">
        <v>429</v>
      </c>
      <c r="E28" s="59">
        <v>272</v>
      </c>
      <c r="F28" s="59">
        <v>272</v>
      </c>
      <c r="G28" s="59">
        <v>260</v>
      </c>
      <c r="H28" s="59">
        <v>240</v>
      </c>
      <c r="I28" s="59">
        <v>261</v>
      </c>
      <c r="J28" s="59">
        <v>163</v>
      </c>
      <c r="K28" s="23"/>
    </row>
    <row r="29" spans="2:11" x14ac:dyDescent="0.25">
      <c r="B29" s="135" t="s">
        <v>35</v>
      </c>
      <c r="C29" s="141">
        <v>149</v>
      </c>
      <c r="D29" s="142">
        <v>241</v>
      </c>
      <c r="E29" s="59">
        <v>99</v>
      </c>
      <c r="F29" s="59">
        <v>99</v>
      </c>
      <c r="G29" s="59">
        <v>96</v>
      </c>
      <c r="H29" s="59">
        <v>83</v>
      </c>
      <c r="I29" s="59">
        <v>95</v>
      </c>
      <c r="J29" s="59">
        <v>65</v>
      </c>
      <c r="K29" s="23"/>
    </row>
    <row r="30" spans="2:11" x14ac:dyDescent="0.25">
      <c r="B30" s="135" t="s">
        <v>36</v>
      </c>
      <c r="C30" s="141">
        <v>39</v>
      </c>
      <c r="D30" s="142">
        <v>73</v>
      </c>
      <c r="E30" s="59">
        <v>40</v>
      </c>
      <c r="F30" s="59">
        <v>40</v>
      </c>
      <c r="G30" s="59">
        <v>39</v>
      </c>
      <c r="H30" s="59">
        <v>36</v>
      </c>
      <c r="I30" s="59">
        <v>40</v>
      </c>
      <c r="J30" s="59">
        <v>29</v>
      </c>
      <c r="K30" s="23"/>
    </row>
    <row r="31" spans="2:11" ht="15" customHeight="1" x14ac:dyDescent="0.25">
      <c r="B31" s="135" t="s">
        <v>37</v>
      </c>
      <c r="C31" s="141">
        <v>101</v>
      </c>
      <c r="D31" s="142">
        <v>192</v>
      </c>
      <c r="E31" s="59">
        <v>124</v>
      </c>
      <c r="F31" s="59">
        <v>124</v>
      </c>
      <c r="G31" s="59">
        <v>120</v>
      </c>
      <c r="H31" s="59">
        <v>114</v>
      </c>
      <c r="I31" s="59">
        <v>120</v>
      </c>
      <c r="J31" s="59">
        <v>78</v>
      </c>
      <c r="K31" s="23"/>
    </row>
    <row r="32" spans="2:11" ht="12" customHeight="1" x14ac:dyDescent="0.25">
      <c r="B32" s="136" t="s">
        <v>0</v>
      </c>
      <c r="C32" s="147">
        <v>11053</v>
      </c>
      <c r="D32" s="148">
        <v>20750</v>
      </c>
      <c r="E32" s="81">
        <f>SUM(E6:E31)</f>
        <v>11740</v>
      </c>
      <c r="F32" s="81">
        <f>SUM(F6:F31)</f>
        <v>11740</v>
      </c>
      <c r="G32" s="81">
        <f>SUM(G6:G31)</f>
        <v>10977</v>
      </c>
      <c r="H32" s="81">
        <f>SUM(H6:H31)</f>
        <v>9377</v>
      </c>
      <c r="I32" s="81">
        <f>SUM(I6:I31)</f>
        <v>11277</v>
      </c>
      <c r="J32" s="81">
        <v>6526</v>
      </c>
      <c r="K32" s="23"/>
    </row>
    <row r="33" spans="2:11" ht="15" customHeight="1" x14ac:dyDescent="0.25">
      <c r="B33" s="170" t="s">
        <v>194</v>
      </c>
      <c r="C33" s="171"/>
      <c r="D33" s="172"/>
      <c r="E33" s="172"/>
      <c r="F33" s="172"/>
      <c r="G33" s="172"/>
      <c r="H33" s="172"/>
      <c r="I33" s="172"/>
      <c r="J33" s="172"/>
      <c r="K33" s="152"/>
    </row>
    <row r="34" spans="2:11" ht="12.75" customHeight="1" x14ac:dyDescent="0.25">
      <c r="B34" s="170" t="s">
        <v>195</v>
      </c>
      <c r="C34" s="171"/>
      <c r="D34" s="172"/>
      <c r="E34" s="172"/>
      <c r="F34" s="172"/>
      <c r="G34" s="172"/>
      <c r="H34" s="172"/>
      <c r="I34" s="172"/>
      <c r="J34" s="172"/>
      <c r="K34" s="152"/>
    </row>
    <row r="35" spans="2:11" ht="12.75" customHeight="1" x14ac:dyDescent="0.25">
      <c r="B35" s="170" t="s">
        <v>188</v>
      </c>
      <c r="C35" s="171"/>
      <c r="D35" s="172"/>
      <c r="E35" s="172"/>
      <c r="F35" s="172"/>
      <c r="G35" s="172"/>
      <c r="H35" s="172"/>
      <c r="I35" s="172"/>
      <c r="J35" s="172"/>
      <c r="K35" s="152"/>
    </row>
    <row r="36" spans="2:11" ht="12.75" customHeight="1" x14ac:dyDescent="0.25">
      <c r="B36" s="170" t="s">
        <v>189</v>
      </c>
      <c r="C36" s="171"/>
      <c r="D36" s="172"/>
      <c r="E36" s="172"/>
      <c r="F36" s="172"/>
      <c r="G36" s="172"/>
      <c r="H36" s="172"/>
      <c r="I36" s="172"/>
      <c r="J36" s="172"/>
      <c r="K36" s="152"/>
    </row>
    <row r="37" spans="2:11" ht="12.75" customHeight="1" x14ac:dyDescent="0.25">
      <c r="B37" s="170" t="s">
        <v>190</v>
      </c>
      <c r="C37" s="171"/>
      <c r="D37" s="172"/>
      <c r="E37" s="172"/>
      <c r="F37" s="172"/>
      <c r="G37" s="172"/>
      <c r="H37" s="172"/>
      <c r="I37" s="172"/>
      <c r="J37" s="172"/>
      <c r="K37" s="152"/>
    </row>
    <row r="38" spans="2:11" ht="12.75" customHeight="1" x14ac:dyDescent="0.25">
      <c r="B38" s="170" t="s">
        <v>191</v>
      </c>
      <c r="C38" s="151"/>
      <c r="D38" s="151"/>
      <c r="E38" s="151"/>
      <c r="F38" s="151"/>
      <c r="G38" s="151"/>
      <c r="H38" s="151"/>
      <c r="I38" s="151"/>
      <c r="J38" s="151"/>
      <c r="K38" s="151"/>
    </row>
    <row r="39" spans="2:11" ht="12.75" customHeight="1" x14ac:dyDescent="0.25">
      <c r="B39" s="170" t="s">
        <v>239</v>
      </c>
      <c r="C39" s="171"/>
      <c r="D39" s="172"/>
      <c r="E39" s="172"/>
      <c r="F39" s="172"/>
      <c r="G39" s="172"/>
      <c r="H39" s="172"/>
      <c r="I39" s="172"/>
      <c r="J39" s="172"/>
      <c r="K39" s="152"/>
    </row>
    <row r="40" spans="2:11" ht="24.95" customHeight="1" x14ac:dyDescent="0.25">
      <c r="B40" s="182" t="s">
        <v>193</v>
      </c>
      <c r="C40" s="182"/>
      <c r="D40" s="182"/>
      <c r="E40" s="182"/>
      <c r="F40" s="182"/>
      <c r="G40" s="182"/>
      <c r="H40" s="182"/>
      <c r="I40" s="182"/>
      <c r="J40" s="182"/>
      <c r="K40" s="153"/>
    </row>
    <row r="41" spans="2:11" ht="12.75" customHeight="1" x14ac:dyDescent="0.25">
      <c r="B41" s="170" t="s">
        <v>196</v>
      </c>
      <c r="C41" s="173"/>
      <c r="D41" s="174"/>
      <c r="E41" s="174"/>
      <c r="F41" s="174"/>
      <c r="G41" s="174"/>
      <c r="H41" s="174"/>
      <c r="I41" s="174"/>
      <c r="J41" s="174"/>
    </row>
    <row r="42" spans="2:11" ht="12.75" customHeight="1" x14ac:dyDescent="0.25">
      <c r="B42" s="175" t="s">
        <v>230</v>
      </c>
      <c r="C42" s="173"/>
      <c r="D42" s="174"/>
      <c r="E42" s="174"/>
      <c r="F42" s="174"/>
      <c r="G42" s="174"/>
      <c r="H42" s="174"/>
      <c r="I42" s="174"/>
      <c r="J42" s="174"/>
    </row>
    <row r="43" spans="2:11" x14ac:dyDescent="0.25">
      <c r="B43" s="131"/>
      <c r="C43" s="3"/>
    </row>
    <row r="44" spans="2:11" x14ac:dyDescent="0.25">
      <c r="B44" s="131"/>
      <c r="C44" s="3"/>
    </row>
    <row r="45" spans="2:11" ht="15" customHeight="1" x14ac:dyDescent="0.25">
      <c r="B45" s="26" t="s">
        <v>181</v>
      </c>
      <c r="C45" s="26"/>
      <c r="D45" s="23"/>
      <c r="E45" s="23"/>
      <c r="F45" s="23"/>
      <c r="G45" s="23"/>
      <c r="H45" s="23"/>
      <c r="I45" s="23"/>
      <c r="J45" s="23"/>
      <c r="K45" s="23"/>
    </row>
    <row r="46" spans="2:11" ht="15" customHeight="1" x14ac:dyDescent="0.25">
      <c r="B46" s="45" t="s">
        <v>235</v>
      </c>
      <c r="C46" s="45"/>
      <c r="D46" s="23"/>
      <c r="E46" s="23"/>
      <c r="F46" s="23"/>
      <c r="G46" s="23"/>
      <c r="H46" s="23"/>
      <c r="I46" s="23"/>
      <c r="J46" s="23"/>
      <c r="K46" s="23"/>
    </row>
    <row r="47" spans="2:11" ht="43.5" customHeight="1" x14ac:dyDescent="0.25">
      <c r="B47" s="177" t="s">
        <v>260</v>
      </c>
      <c r="C47" s="177" t="s">
        <v>261</v>
      </c>
      <c r="D47" s="177" t="s">
        <v>237</v>
      </c>
      <c r="E47" s="177"/>
      <c r="F47" s="133" t="s">
        <v>180</v>
      </c>
      <c r="G47" s="177" t="s">
        <v>1</v>
      </c>
      <c r="H47" s="177"/>
      <c r="I47" s="133" t="s">
        <v>238</v>
      </c>
      <c r="J47" s="215" t="s">
        <v>263</v>
      </c>
      <c r="K47" s="23"/>
    </row>
    <row r="48" spans="2:11" ht="65.099999999999994" customHeight="1" x14ac:dyDescent="0.25">
      <c r="B48" s="177"/>
      <c r="C48" s="177"/>
      <c r="D48" s="157" t="s">
        <v>277</v>
      </c>
      <c r="E48" s="158" t="s">
        <v>283</v>
      </c>
      <c r="F48" s="158" t="s">
        <v>284</v>
      </c>
      <c r="G48" s="158" t="s">
        <v>285</v>
      </c>
      <c r="H48" s="158" t="s">
        <v>286</v>
      </c>
      <c r="I48" s="158" t="s">
        <v>287</v>
      </c>
      <c r="J48" s="216"/>
      <c r="K48" s="23"/>
    </row>
    <row r="49" spans="2:11" x14ac:dyDescent="0.25">
      <c r="B49" s="135" t="s">
        <v>12</v>
      </c>
      <c r="C49" s="141">
        <v>139</v>
      </c>
      <c r="D49" s="142">
        <v>259</v>
      </c>
      <c r="E49" s="169">
        <f>E6/D6</f>
        <v>0.58301158301158296</v>
      </c>
      <c r="F49" s="168">
        <f>F6/$E6</f>
        <v>1</v>
      </c>
      <c r="G49" s="168">
        <f>G6/$E6</f>
        <v>0.96026490066225167</v>
      </c>
      <c r="H49" s="168">
        <f>H6/$E6</f>
        <v>0.9072847682119205</v>
      </c>
      <c r="I49" s="168">
        <f>I6/$E6</f>
        <v>0.9668874172185431</v>
      </c>
      <c r="J49" s="168">
        <f>J6/C6</f>
        <v>0.69784172661870503</v>
      </c>
      <c r="K49" s="23"/>
    </row>
    <row r="50" spans="2:11" x14ac:dyDescent="0.25">
      <c r="B50" s="135" t="s">
        <v>13</v>
      </c>
      <c r="C50" s="141">
        <v>398</v>
      </c>
      <c r="D50" s="142">
        <v>738</v>
      </c>
      <c r="E50" s="143">
        <f t="shared" ref="E50:E75" si="0">E7/D7</f>
        <v>0.535230352303523</v>
      </c>
      <c r="F50" s="143">
        <f t="shared" ref="F50:I75" si="1">F7/$E7</f>
        <v>1</v>
      </c>
      <c r="G50" s="143">
        <f t="shared" si="1"/>
        <v>0.93164556962025313</v>
      </c>
      <c r="H50" s="143">
        <f t="shared" si="1"/>
        <v>0.82278481012658233</v>
      </c>
      <c r="I50" s="144">
        <f t="shared" si="1"/>
        <v>0.95189873417721516</v>
      </c>
      <c r="J50" s="143">
        <f t="shared" ref="J50:J75" si="2">J7/C7</f>
        <v>0.56783919597989951</v>
      </c>
      <c r="K50" s="23"/>
    </row>
    <row r="51" spans="2:11" x14ac:dyDescent="0.25">
      <c r="B51" s="135" t="s">
        <v>14</v>
      </c>
      <c r="C51" s="141">
        <v>211</v>
      </c>
      <c r="D51" s="142">
        <v>407</v>
      </c>
      <c r="E51" s="143">
        <f t="shared" si="0"/>
        <v>0.71007371007371012</v>
      </c>
      <c r="F51" s="143">
        <f t="shared" si="1"/>
        <v>1</v>
      </c>
      <c r="G51" s="143">
        <f t="shared" si="1"/>
        <v>0.95501730103806226</v>
      </c>
      <c r="H51" s="143">
        <f t="shared" si="1"/>
        <v>0.88927335640138405</v>
      </c>
      <c r="I51" s="144">
        <f t="shared" si="1"/>
        <v>0.98961937716262971</v>
      </c>
      <c r="J51" s="143">
        <f t="shared" si="2"/>
        <v>0.78199052132701419</v>
      </c>
      <c r="K51" s="23"/>
    </row>
    <row r="52" spans="2:11" x14ac:dyDescent="0.25">
      <c r="B52" s="135" t="s">
        <v>15</v>
      </c>
      <c r="C52" s="141">
        <v>716</v>
      </c>
      <c r="D52" s="145">
        <v>1256</v>
      </c>
      <c r="E52" s="143">
        <f t="shared" si="0"/>
        <v>0.31050955414012738</v>
      </c>
      <c r="F52" s="143">
        <f t="shared" si="1"/>
        <v>1</v>
      </c>
      <c r="G52" s="143">
        <f t="shared" si="1"/>
        <v>0.91794871794871791</v>
      </c>
      <c r="H52" s="143">
        <f t="shared" si="1"/>
        <v>0.79230769230769227</v>
      </c>
      <c r="I52" s="144">
        <f t="shared" si="1"/>
        <v>0.92820512820512824</v>
      </c>
      <c r="J52" s="143">
        <f t="shared" si="2"/>
        <v>0.32960893854748602</v>
      </c>
      <c r="K52" s="23"/>
    </row>
    <row r="53" spans="2:11" x14ac:dyDescent="0.25">
      <c r="B53" s="135" t="s">
        <v>16</v>
      </c>
      <c r="C53" s="141">
        <v>181</v>
      </c>
      <c r="D53" s="142">
        <v>343</v>
      </c>
      <c r="E53" s="143">
        <f t="shared" si="0"/>
        <v>0.55102040816326525</v>
      </c>
      <c r="F53" s="143">
        <f t="shared" si="1"/>
        <v>1</v>
      </c>
      <c r="G53" s="143">
        <f t="shared" si="1"/>
        <v>0.94708994708994709</v>
      </c>
      <c r="H53" s="143">
        <f t="shared" si="1"/>
        <v>0.87301587301587302</v>
      </c>
      <c r="I53" s="144">
        <f t="shared" si="1"/>
        <v>0.96296296296296291</v>
      </c>
      <c r="J53" s="143">
        <f t="shared" si="2"/>
        <v>0.61325966850828728</v>
      </c>
      <c r="K53" s="23"/>
    </row>
    <row r="54" spans="2:11" x14ac:dyDescent="0.25">
      <c r="B54" s="135" t="s">
        <v>17</v>
      </c>
      <c r="C54" s="141">
        <v>581</v>
      </c>
      <c r="D54" s="145">
        <v>1097</v>
      </c>
      <c r="E54" s="143">
        <f t="shared" si="0"/>
        <v>0.53236098450319047</v>
      </c>
      <c r="F54" s="143">
        <f t="shared" si="1"/>
        <v>1</v>
      </c>
      <c r="G54" s="143">
        <f t="shared" si="1"/>
        <v>0.96575342465753422</v>
      </c>
      <c r="H54" s="143">
        <f t="shared" si="1"/>
        <v>0.90582191780821919</v>
      </c>
      <c r="I54" s="144">
        <f t="shared" si="1"/>
        <v>0.98972602739726023</v>
      </c>
      <c r="J54" s="143">
        <f t="shared" si="2"/>
        <v>0.62822719449225473</v>
      </c>
      <c r="K54" s="23"/>
    </row>
    <row r="55" spans="2:11" x14ac:dyDescent="0.25">
      <c r="B55" s="135" t="s">
        <v>18</v>
      </c>
      <c r="C55" s="141">
        <v>264</v>
      </c>
      <c r="D55" s="142">
        <v>510</v>
      </c>
      <c r="E55" s="143">
        <f t="shared" si="0"/>
        <v>0.70980392156862748</v>
      </c>
      <c r="F55" s="143">
        <f t="shared" si="1"/>
        <v>1</v>
      </c>
      <c r="G55" s="143">
        <f t="shared" si="1"/>
        <v>0.92817679558011046</v>
      </c>
      <c r="H55" s="143">
        <f t="shared" si="1"/>
        <v>0.72651933701657456</v>
      </c>
      <c r="I55" s="144">
        <f t="shared" si="1"/>
        <v>0.96408839779005528</v>
      </c>
      <c r="J55" s="143">
        <f t="shared" si="2"/>
        <v>0.69696969696969702</v>
      </c>
      <c r="K55" s="23"/>
    </row>
    <row r="56" spans="2:11" x14ac:dyDescent="0.25">
      <c r="B56" s="135" t="s">
        <v>19</v>
      </c>
      <c r="C56" s="141">
        <v>523</v>
      </c>
      <c r="D56" s="142">
        <v>986</v>
      </c>
      <c r="E56" s="143">
        <f t="shared" si="0"/>
        <v>0.53955375253549698</v>
      </c>
      <c r="F56" s="143">
        <f t="shared" si="1"/>
        <v>1</v>
      </c>
      <c r="G56" s="143">
        <f t="shared" si="1"/>
        <v>0.93796992481203012</v>
      </c>
      <c r="H56" s="143">
        <f t="shared" si="1"/>
        <v>0.8214285714285714</v>
      </c>
      <c r="I56" s="144">
        <f t="shared" si="1"/>
        <v>0.95488721804511278</v>
      </c>
      <c r="J56" s="143">
        <f t="shared" si="2"/>
        <v>0.58508604206500958</v>
      </c>
      <c r="K56" s="23"/>
    </row>
    <row r="57" spans="2:11" x14ac:dyDescent="0.25">
      <c r="B57" s="135" t="s">
        <v>20</v>
      </c>
      <c r="C57" s="141">
        <v>255</v>
      </c>
      <c r="D57" s="142">
        <v>501</v>
      </c>
      <c r="E57" s="143">
        <f t="shared" si="0"/>
        <v>0.58483033932135731</v>
      </c>
      <c r="F57" s="143">
        <f t="shared" si="1"/>
        <v>1</v>
      </c>
      <c r="G57" s="143">
        <f t="shared" si="1"/>
        <v>0.93856655290102387</v>
      </c>
      <c r="H57" s="143">
        <f t="shared" si="1"/>
        <v>0.8122866894197952</v>
      </c>
      <c r="I57" s="144">
        <f t="shared" si="1"/>
        <v>0.94197952218430037</v>
      </c>
      <c r="J57" s="143">
        <f t="shared" si="2"/>
        <v>0.62745098039215685</v>
      </c>
      <c r="K57" s="23"/>
    </row>
    <row r="58" spans="2:11" x14ac:dyDescent="0.25">
      <c r="B58" s="135" t="s">
        <v>21</v>
      </c>
      <c r="C58" s="141">
        <v>303</v>
      </c>
      <c r="D58" s="142">
        <v>572</v>
      </c>
      <c r="E58" s="143">
        <f t="shared" si="0"/>
        <v>0.55944055944055948</v>
      </c>
      <c r="F58" s="143">
        <f t="shared" si="1"/>
        <v>1</v>
      </c>
      <c r="G58" s="143">
        <f t="shared" si="1"/>
        <v>0.91249999999999998</v>
      </c>
      <c r="H58" s="143">
        <f t="shared" si="1"/>
        <v>0.8125</v>
      </c>
      <c r="I58" s="144">
        <f t="shared" si="1"/>
        <v>0.921875</v>
      </c>
      <c r="J58" s="143">
        <f t="shared" si="2"/>
        <v>0.64686468646864681</v>
      </c>
      <c r="K58" s="23"/>
    </row>
    <row r="59" spans="2:11" x14ac:dyDescent="0.25">
      <c r="B59" s="135" t="s">
        <v>22</v>
      </c>
      <c r="C59" s="141">
        <v>229</v>
      </c>
      <c r="D59" s="142">
        <v>408</v>
      </c>
      <c r="E59" s="143">
        <f t="shared" si="0"/>
        <v>0.5490196078431373</v>
      </c>
      <c r="F59" s="143">
        <f t="shared" si="1"/>
        <v>1</v>
      </c>
      <c r="G59" s="143">
        <f t="shared" si="1"/>
        <v>0.9196428571428571</v>
      </c>
      <c r="H59" s="143">
        <f t="shared" si="1"/>
        <v>0.8214285714285714</v>
      </c>
      <c r="I59" s="144">
        <f t="shared" si="1"/>
        <v>0.96875</v>
      </c>
      <c r="J59" s="143">
        <f t="shared" si="2"/>
        <v>0.55021834061135366</v>
      </c>
      <c r="K59" s="23"/>
    </row>
    <row r="60" spans="2:11" x14ac:dyDescent="0.25">
      <c r="B60" s="135" t="s">
        <v>23</v>
      </c>
      <c r="C60" s="141">
        <v>628</v>
      </c>
      <c r="D60" s="145">
        <v>1161</v>
      </c>
      <c r="E60" s="143">
        <f t="shared" si="0"/>
        <v>0.48923341946597759</v>
      </c>
      <c r="F60" s="143">
        <f t="shared" si="1"/>
        <v>1</v>
      </c>
      <c r="G60" s="143">
        <f t="shared" si="1"/>
        <v>0.91021126760563376</v>
      </c>
      <c r="H60" s="143">
        <f t="shared" si="1"/>
        <v>0.73415492957746475</v>
      </c>
      <c r="I60" s="144">
        <f t="shared" si="1"/>
        <v>0.9401408450704225</v>
      </c>
      <c r="J60" s="143">
        <f t="shared" si="2"/>
        <v>0.48726114649681529</v>
      </c>
      <c r="K60" s="23"/>
    </row>
    <row r="61" spans="2:11" x14ac:dyDescent="0.25">
      <c r="B61" s="135" t="s">
        <v>24</v>
      </c>
      <c r="C61" s="141">
        <v>943</v>
      </c>
      <c r="D61" s="145">
        <v>1762</v>
      </c>
      <c r="E61" s="143">
        <f t="shared" si="0"/>
        <v>0.42792281498297391</v>
      </c>
      <c r="F61" s="143">
        <f t="shared" si="1"/>
        <v>1</v>
      </c>
      <c r="G61" s="143">
        <f t="shared" si="1"/>
        <v>0.9045092838196287</v>
      </c>
      <c r="H61" s="143">
        <f t="shared" si="1"/>
        <v>0.77851458885941649</v>
      </c>
      <c r="I61" s="144">
        <f t="shared" si="1"/>
        <v>0.95092838196286467</v>
      </c>
      <c r="J61" s="143">
        <f t="shared" si="2"/>
        <v>0.45811240721102864</v>
      </c>
      <c r="K61" s="23"/>
    </row>
    <row r="62" spans="2:11" x14ac:dyDescent="0.25">
      <c r="B62" s="135" t="s">
        <v>25</v>
      </c>
      <c r="C62" s="141">
        <v>234</v>
      </c>
      <c r="D62" s="142">
        <v>403</v>
      </c>
      <c r="E62" s="143">
        <f t="shared" si="0"/>
        <v>0.55831265508684869</v>
      </c>
      <c r="F62" s="143">
        <f t="shared" si="1"/>
        <v>1</v>
      </c>
      <c r="G62" s="143">
        <f t="shared" si="1"/>
        <v>0.93333333333333335</v>
      </c>
      <c r="H62" s="143">
        <f t="shared" si="1"/>
        <v>0.84</v>
      </c>
      <c r="I62" s="144">
        <f t="shared" si="1"/>
        <v>0.9555555555555556</v>
      </c>
      <c r="J62" s="143">
        <f t="shared" si="2"/>
        <v>0.54273504273504269</v>
      </c>
      <c r="K62" s="23"/>
    </row>
    <row r="63" spans="2:11" x14ac:dyDescent="0.25">
      <c r="B63" s="135" t="s">
        <v>26</v>
      </c>
      <c r="C63" s="146">
        <v>2604</v>
      </c>
      <c r="D63" s="145">
        <v>4961</v>
      </c>
      <c r="E63" s="143">
        <f t="shared" si="0"/>
        <v>0.64462809917355368</v>
      </c>
      <c r="F63" s="143">
        <f t="shared" si="1"/>
        <v>1</v>
      </c>
      <c r="G63" s="143">
        <f t="shared" si="1"/>
        <v>0.92557848655409636</v>
      </c>
      <c r="H63" s="143">
        <f t="shared" si="1"/>
        <v>0.74765478424015008</v>
      </c>
      <c r="I63" s="144">
        <f t="shared" si="1"/>
        <v>0.97029393370856787</v>
      </c>
      <c r="J63" s="143">
        <f t="shared" si="2"/>
        <v>0.63133640552995396</v>
      </c>
      <c r="K63" s="23"/>
    </row>
    <row r="64" spans="2:11" x14ac:dyDescent="0.25">
      <c r="B64" s="135" t="s">
        <v>27</v>
      </c>
      <c r="C64" s="141">
        <v>579</v>
      </c>
      <c r="D64" s="145">
        <v>1090</v>
      </c>
      <c r="E64" s="143">
        <f t="shared" si="0"/>
        <v>0.65137614678899081</v>
      </c>
      <c r="F64" s="143">
        <f t="shared" si="1"/>
        <v>1</v>
      </c>
      <c r="G64" s="143">
        <f t="shared" si="1"/>
        <v>0.96478873239436624</v>
      </c>
      <c r="H64" s="143">
        <f t="shared" si="1"/>
        <v>0.79577464788732399</v>
      </c>
      <c r="I64" s="144">
        <f t="shared" si="1"/>
        <v>0.96901408450704229</v>
      </c>
      <c r="J64" s="143">
        <f t="shared" si="2"/>
        <v>0.66839378238341973</v>
      </c>
      <c r="K64" s="23"/>
    </row>
    <row r="65" spans="2:11" x14ac:dyDescent="0.25">
      <c r="B65" s="135" t="s">
        <v>28</v>
      </c>
      <c r="C65" s="141">
        <v>128</v>
      </c>
      <c r="D65" s="142">
        <v>246</v>
      </c>
      <c r="E65" s="143">
        <f t="shared" si="0"/>
        <v>0.53252032520325199</v>
      </c>
      <c r="F65" s="143">
        <f t="shared" si="1"/>
        <v>1</v>
      </c>
      <c r="G65" s="143">
        <f t="shared" si="1"/>
        <v>0.90839694656488545</v>
      </c>
      <c r="H65" s="143">
        <f t="shared" si="1"/>
        <v>0.86259541984732824</v>
      </c>
      <c r="I65" s="144">
        <f t="shared" si="1"/>
        <v>0.90839694656488545</v>
      </c>
      <c r="J65" s="143">
        <f t="shared" si="2"/>
        <v>0.6953125</v>
      </c>
      <c r="K65" s="23"/>
    </row>
    <row r="66" spans="2:11" x14ac:dyDescent="0.25">
      <c r="B66" s="135" t="s">
        <v>29</v>
      </c>
      <c r="C66" s="141">
        <v>177</v>
      </c>
      <c r="D66" s="142">
        <v>337</v>
      </c>
      <c r="E66" s="143">
        <f t="shared" si="0"/>
        <v>0.57863501483679525</v>
      </c>
      <c r="F66" s="143">
        <f t="shared" si="1"/>
        <v>1</v>
      </c>
      <c r="G66" s="143">
        <f t="shared" si="1"/>
        <v>0.90256410256410258</v>
      </c>
      <c r="H66" s="143">
        <f t="shared" si="1"/>
        <v>0.77948717948717949</v>
      </c>
      <c r="I66" s="144">
        <f t="shared" si="1"/>
        <v>0.90769230769230769</v>
      </c>
      <c r="J66" s="143">
        <f t="shared" si="2"/>
        <v>0.59887005649717517</v>
      </c>
      <c r="K66" s="23"/>
    </row>
    <row r="67" spans="2:11" x14ac:dyDescent="0.25">
      <c r="B67" s="135" t="s">
        <v>30</v>
      </c>
      <c r="C67" s="141">
        <v>49</v>
      </c>
      <c r="D67" s="142">
        <v>62</v>
      </c>
      <c r="E67" s="143">
        <f t="shared" si="0"/>
        <v>0.38709677419354838</v>
      </c>
      <c r="F67" s="143">
        <f t="shared" si="1"/>
        <v>1</v>
      </c>
      <c r="G67" s="143">
        <f t="shared" si="1"/>
        <v>0.95833333333333337</v>
      </c>
      <c r="H67" s="143">
        <f t="shared" si="1"/>
        <v>0.875</v>
      </c>
      <c r="I67" s="144">
        <f t="shared" si="1"/>
        <v>0.91666666666666663</v>
      </c>
      <c r="J67" s="143">
        <f t="shared" si="2"/>
        <v>0.32653061224489793</v>
      </c>
      <c r="K67" s="23"/>
    </row>
    <row r="68" spans="2:11" x14ac:dyDescent="0.25">
      <c r="B68" s="135" t="s">
        <v>31</v>
      </c>
      <c r="C68" s="141">
        <v>134</v>
      </c>
      <c r="D68" s="142">
        <v>264</v>
      </c>
      <c r="E68" s="143">
        <f t="shared" si="0"/>
        <v>0.66287878787878785</v>
      </c>
      <c r="F68" s="143">
        <f t="shared" si="1"/>
        <v>1</v>
      </c>
      <c r="G68" s="143">
        <f t="shared" si="1"/>
        <v>0.96</v>
      </c>
      <c r="H68" s="143">
        <f t="shared" si="1"/>
        <v>0.81714285714285717</v>
      </c>
      <c r="I68" s="144">
        <f t="shared" si="1"/>
        <v>0.97142857142857142</v>
      </c>
      <c r="J68" s="143">
        <f t="shared" si="2"/>
        <v>0.69402985074626866</v>
      </c>
      <c r="K68" s="23"/>
    </row>
    <row r="69" spans="2:11" x14ac:dyDescent="0.25">
      <c r="B69" s="135" t="s">
        <v>32</v>
      </c>
      <c r="C69" s="141">
        <v>730</v>
      </c>
      <c r="D69" s="145">
        <v>1427</v>
      </c>
      <c r="E69" s="143">
        <f t="shared" si="0"/>
        <v>0.60196215837421163</v>
      </c>
      <c r="F69" s="143">
        <f t="shared" si="1"/>
        <v>1</v>
      </c>
      <c r="G69" s="143">
        <f t="shared" si="1"/>
        <v>0.97206053550640281</v>
      </c>
      <c r="H69" s="143">
        <f t="shared" si="1"/>
        <v>0.88242142025611181</v>
      </c>
      <c r="I69" s="144">
        <f t="shared" si="1"/>
        <v>0.97904540162980214</v>
      </c>
      <c r="J69" s="143">
        <f t="shared" si="2"/>
        <v>0.69589041095890414</v>
      </c>
      <c r="K69" s="23"/>
    </row>
    <row r="70" spans="2:11" x14ac:dyDescent="0.25">
      <c r="B70" s="135" t="s">
        <v>33</v>
      </c>
      <c r="C70" s="141">
        <v>539</v>
      </c>
      <c r="D70" s="145">
        <v>1025</v>
      </c>
      <c r="E70" s="143">
        <f t="shared" si="0"/>
        <v>0.62146341463414634</v>
      </c>
      <c r="F70" s="143">
        <f t="shared" si="1"/>
        <v>1</v>
      </c>
      <c r="G70" s="143">
        <f t="shared" si="1"/>
        <v>0.92464678178963888</v>
      </c>
      <c r="H70" s="143">
        <f t="shared" si="1"/>
        <v>0.72841444270015698</v>
      </c>
      <c r="I70" s="144">
        <f t="shared" si="1"/>
        <v>0.9419152276295133</v>
      </c>
      <c r="J70" s="143">
        <f t="shared" si="2"/>
        <v>0.57699443413729123</v>
      </c>
      <c r="K70" s="23"/>
    </row>
    <row r="71" spans="2:11" x14ac:dyDescent="0.25">
      <c r="B71" s="135" t="s">
        <v>34</v>
      </c>
      <c r="C71" s="141">
        <v>219</v>
      </c>
      <c r="D71" s="142">
        <v>429</v>
      </c>
      <c r="E71" s="143">
        <f t="shared" si="0"/>
        <v>0.63403263403263399</v>
      </c>
      <c r="F71" s="143">
        <f t="shared" si="1"/>
        <v>1</v>
      </c>
      <c r="G71" s="143">
        <f t="shared" si="1"/>
        <v>0.95588235294117652</v>
      </c>
      <c r="H71" s="143">
        <f t="shared" si="1"/>
        <v>0.88235294117647056</v>
      </c>
      <c r="I71" s="144">
        <f t="shared" si="1"/>
        <v>0.9595588235294118</v>
      </c>
      <c r="J71" s="143">
        <f t="shared" si="2"/>
        <v>0.74429223744292239</v>
      </c>
      <c r="K71" s="23"/>
    </row>
    <row r="72" spans="2:11" x14ac:dyDescent="0.25">
      <c r="B72" s="135" t="s">
        <v>35</v>
      </c>
      <c r="C72" s="141">
        <v>149</v>
      </c>
      <c r="D72" s="142">
        <v>241</v>
      </c>
      <c r="E72" s="143">
        <f t="shared" si="0"/>
        <v>0.41078838174273857</v>
      </c>
      <c r="F72" s="143">
        <f t="shared" si="1"/>
        <v>1</v>
      </c>
      <c r="G72" s="143">
        <f t="shared" si="1"/>
        <v>0.96969696969696972</v>
      </c>
      <c r="H72" s="143">
        <f t="shared" si="1"/>
        <v>0.83838383838383834</v>
      </c>
      <c r="I72" s="144">
        <f t="shared" si="1"/>
        <v>0.95959595959595956</v>
      </c>
      <c r="J72" s="143">
        <f t="shared" si="2"/>
        <v>0.43624161073825501</v>
      </c>
      <c r="K72" s="23"/>
    </row>
    <row r="73" spans="2:11" x14ac:dyDescent="0.25">
      <c r="B73" s="135" t="s">
        <v>36</v>
      </c>
      <c r="C73" s="141">
        <v>39</v>
      </c>
      <c r="D73" s="142">
        <v>73</v>
      </c>
      <c r="E73" s="143">
        <f t="shared" si="0"/>
        <v>0.54794520547945202</v>
      </c>
      <c r="F73" s="143">
        <f t="shared" si="1"/>
        <v>1</v>
      </c>
      <c r="G73" s="143">
        <f t="shared" si="1"/>
        <v>0.97499999999999998</v>
      </c>
      <c r="H73" s="143">
        <f t="shared" si="1"/>
        <v>0.9</v>
      </c>
      <c r="I73" s="144">
        <f t="shared" si="1"/>
        <v>1</v>
      </c>
      <c r="J73" s="143">
        <f t="shared" si="2"/>
        <v>0.74358974358974361</v>
      </c>
      <c r="K73" s="23"/>
    </row>
    <row r="74" spans="2:11" x14ac:dyDescent="0.25">
      <c r="B74" s="135" t="s">
        <v>37</v>
      </c>
      <c r="C74" s="141">
        <v>101</v>
      </c>
      <c r="D74" s="142">
        <v>192</v>
      </c>
      <c r="E74" s="143">
        <f t="shared" si="0"/>
        <v>0.64583333333333337</v>
      </c>
      <c r="F74" s="143">
        <f t="shared" si="1"/>
        <v>1</v>
      </c>
      <c r="G74" s="143">
        <f t="shared" si="1"/>
        <v>0.967741935483871</v>
      </c>
      <c r="H74" s="143">
        <f t="shared" si="1"/>
        <v>0.91935483870967738</v>
      </c>
      <c r="I74" s="144">
        <f t="shared" si="1"/>
        <v>0.967741935483871</v>
      </c>
      <c r="J74" s="143">
        <f t="shared" si="2"/>
        <v>0.7722772277227723</v>
      </c>
      <c r="K74" s="23"/>
    </row>
    <row r="75" spans="2:11" ht="15" customHeight="1" x14ac:dyDescent="0.25">
      <c r="B75" s="136" t="s">
        <v>0</v>
      </c>
      <c r="C75" s="147">
        <v>11053</v>
      </c>
      <c r="D75" s="148">
        <v>20750</v>
      </c>
      <c r="E75" s="149">
        <f t="shared" si="0"/>
        <v>0.56578313253012047</v>
      </c>
      <c r="F75" s="149">
        <f t="shared" si="1"/>
        <v>1</v>
      </c>
      <c r="G75" s="149">
        <f t="shared" si="1"/>
        <v>0.93500851788756389</v>
      </c>
      <c r="H75" s="149">
        <f t="shared" si="1"/>
        <v>0.79872231686541739</v>
      </c>
      <c r="I75" s="150">
        <f t="shared" si="1"/>
        <v>0.96056218057921638</v>
      </c>
      <c r="J75" s="149">
        <f t="shared" si="2"/>
        <v>0.59042793811634853</v>
      </c>
      <c r="K75" s="23"/>
    </row>
    <row r="76" spans="2:11" ht="15" customHeight="1" x14ac:dyDescent="0.25">
      <c r="B76" s="170" t="s">
        <v>194</v>
      </c>
      <c r="C76" s="44"/>
      <c r="D76" s="44"/>
      <c r="E76" s="44"/>
      <c r="F76" s="44"/>
      <c r="G76" s="44"/>
      <c r="H76" s="44"/>
      <c r="I76" s="44"/>
      <c r="J76" s="44"/>
      <c r="K76" s="23"/>
    </row>
    <row r="77" spans="2:11" ht="12.75" customHeight="1" x14ac:dyDescent="0.25">
      <c r="B77" s="170" t="s">
        <v>195</v>
      </c>
      <c r="C77" s="44"/>
      <c r="D77" s="170"/>
      <c r="E77" s="170"/>
      <c r="F77" s="170"/>
      <c r="G77" s="170"/>
      <c r="H77" s="170"/>
      <c r="I77" s="170"/>
      <c r="J77" s="170"/>
      <c r="K77" s="23"/>
    </row>
    <row r="78" spans="2:11" ht="12.75" customHeight="1" x14ac:dyDescent="0.25">
      <c r="B78" s="170" t="s">
        <v>188</v>
      </c>
      <c r="C78" s="44"/>
      <c r="D78" s="170"/>
      <c r="E78" s="170"/>
      <c r="F78" s="170"/>
      <c r="G78" s="170"/>
      <c r="H78" s="170"/>
      <c r="I78" s="170"/>
      <c r="J78" s="170"/>
      <c r="K78" s="43"/>
    </row>
    <row r="79" spans="2:11" ht="12.75" customHeight="1" x14ac:dyDescent="0.25">
      <c r="B79" s="170" t="s">
        <v>189</v>
      </c>
      <c r="C79" s="44"/>
      <c r="D79" s="170"/>
      <c r="E79" s="170"/>
      <c r="F79" s="170"/>
      <c r="G79" s="170"/>
      <c r="H79" s="170"/>
      <c r="I79" s="170"/>
      <c r="J79" s="170"/>
      <c r="K79" s="43"/>
    </row>
    <row r="80" spans="2:11" ht="12.75" customHeight="1" x14ac:dyDescent="0.25">
      <c r="B80" s="170" t="s">
        <v>190</v>
      </c>
      <c r="C80" s="44"/>
      <c r="D80" s="170"/>
      <c r="E80" s="170"/>
      <c r="F80" s="170"/>
      <c r="G80" s="170"/>
      <c r="H80" s="170"/>
      <c r="I80" s="170"/>
      <c r="J80" s="170"/>
      <c r="K80" s="43"/>
    </row>
    <row r="81" spans="2:11" ht="12.75" customHeight="1" x14ac:dyDescent="0.25">
      <c r="B81" s="170" t="s">
        <v>191</v>
      </c>
      <c r="C81" s="44"/>
      <c r="D81" s="170"/>
      <c r="E81" s="170"/>
      <c r="F81" s="170"/>
      <c r="G81" s="170"/>
      <c r="H81" s="170"/>
      <c r="I81" s="170"/>
      <c r="J81" s="170"/>
      <c r="K81" s="43"/>
    </row>
    <row r="82" spans="2:11" ht="12.75" customHeight="1" x14ac:dyDescent="0.25">
      <c r="B82" s="170" t="s">
        <v>239</v>
      </c>
      <c r="C82" s="162"/>
      <c r="D82" s="162"/>
      <c r="E82" s="162"/>
      <c r="F82" s="162"/>
      <c r="G82" s="162"/>
      <c r="H82" s="162"/>
      <c r="I82" s="162"/>
      <c r="J82" s="162"/>
      <c r="K82" s="124"/>
    </row>
    <row r="83" spans="2:11" ht="24.95" customHeight="1" x14ac:dyDescent="0.25">
      <c r="B83" s="182" t="s">
        <v>193</v>
      </c>
      <c r="C83" s="182"/>
      <c r="D83" s="182"/>
      <c r="E83" s="182"/>
      <c r="F83" s="182"/>
      <c r="G83" s="182"/>
      <c r="H83" s="182"/>
      <c r="I83" s="182"/>
      <c r="J83" s="182"/>
      <c r="K83" s="43"/>
    </row>
    <row r="84" spans="2:11" ht="12.75" customHeight="1" x14ac:dyDescent="0.25">
      <c r="B84" s="170" t="s">
        <v>196</v>
      </c>
      <c r="C84" s="174"/>
      <c r="D84" s="174"/>
      <c r="E84" s="174"/>
      <c r="F84" s="174"/>
      <c r="G84" s="174"/>
      <c r="H84" s="174"/>
      <c r="I84" s="174"/>
      <c r="J84" s="174"/>
    </row>
    <row r="85" spans="2:11" ht="12.75" customHeight="1" x14ac:dyDescent="0.25">
      <c r="B85" s="175" t="s">
        <v>230</v>
      </c>
      <c r="C85" s="174"/>
      <c r="D85" s="174"/>
      <c r="E85" s="174"/>
      <c r="F85" s="174"/>
      <c r="G85" s="174"/>
      <c r="H85" s="174"/>
      <c r="I85" s="174"/>
      <c r="J85" s="174"/>
    </row>
  </sheetData>
  <sheetProtection algorithmName="SHA-512" hashValue="F0paNV5/MEynXAHQaeCv4th/HVEr7RO39LEY9Aug9Lo82VPh2WYS5gZT41hECbKm82H8hbPQG/x7sEpzjMW8Pw==" saltValue="qSg4xH4yK1HEgg23A4VTTw==" spinCount="100000" sheet="1" objects="1" scenarios="1"/>
  <mergeCells count="12">
    <mergeCell ref="B83:J83"/>
    <mergeCell ref="J47:J48"/>
    <mergeCell ref="B47:B48"/>
    <mergeCell ref="C47:C48"/>
    <mergeCell ref="D47:E47"/>
    <mergeCell ref="G47:H47"/>
    <mergeCell ref="J4:J5"/>
    <mergeCell ref="B40:J40"/>
    <mergeCell ref="B4:B5"/>
    <mergeCell ref="C4:C5"/>
    <mergeCell ref="D4:E4"/>
    <mergeCell ref="G4:H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tToHeight="0" orientation="landscape" r:id="rId1"/>
  <ignoredErrors>
    <ignoredError sqref="F4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A2AD26"/>
  </sheetPr>
  <dimension ref="B2:R38"/>
  <sheetViews>
    <sheetView showGridLines="0" zoomScaleNormal="100" workbookViewId="0">
      <selection activeCell="B23" sqref="B23"/>
    </sheetView>
  </sheetViews>
  <sheetFormatPr baseColWidth="10" defaultColWidth="10.85546875" defaultRowHeight="15" x14ac:dyDescent="0.25"/>
  <cols>
    <col min="1" max="1" width="10.85546875" style="2"/>
    <col min="2" max="2" width="13.7109375" style="2" customWidth="1"/>
    <col min="3" max="3" width="22.7109375" style="2" customWidth="1"/>
    <col min="4" max="4" width="16.7109375" style="2" customWidth="1"/>
    <col min="5" max="5" width="10.85546875" style="2"/>
    <col min="6" max="6" width="12.7109375" style="2" customWidth="1"/>
    <col min="7" max="7" width="13.140625" style="2" customWidth="1"/>
    <col min="8" max="8" width="13.85546875" style="2" customWidth="1"/>
    <col min="9" max="10" width="10.85546875" style="2"/>
    <col min="11" max="11" width="9.42578125" style="2" bestFit="1" customWidth="1"/>
    <col min="12" max="12" width="27.5703125" style="8" bestFit="1" customWidth="1"/>
    <col min="13" max="13" width="11.7109375" style="2" bestFit="1" customWidth="1"/>
    <col min="14" max="16384" width="10.85546875" style="2"/>
  </cols>
  <sheetData>
    <row r="2" spans="2:18" x14ac:dyDescent="0.25">
      <c r="B2" s="26" t="s">
        <v>264</v>
      </c>
      <c r="C2" s="24"/>
      <c r="D2" s="24"/>
      <c r="E2" s="24"/>
      <c r="F2" s="24"/>
      <c r="G2" s="24"/>
      <c r="H2" s="24"/>
    </row>
    <row r="3" spans="2:18" x14ac:dyDescent="0.25">
      <c r="B3" s="27" t="s">
        <v>137</v>
      </c>
      <c r="C3" s="24"/>
      <c r="D3" s="24"/>
      <c r="E3" s="24"/>
      <c r="F3" s="24"/>
      <c r="G3" s="24"/>
      <c r="H3" s="24"/>
    </row>
    <row r="4" spans="2:18" ht="39.950000000000003" customHeight="1" x14ac:dyDescent="0.25">
      <c r="B4" s="219" t="s">
        <v>41</v>
      </c>
      <c r="C4" s="220" t="s">
        <v>40</v>
      </c>
      <c r="D4" s="94" t="s">
        <v>171</v>
      </c>
      <c r="E4" s="99" t="s">
        <v>156</v>
      </c>
      <c r="F4" s="98" t="s">
        <v>157</v>
      </c>
      <c r="G4" s="98" t="s">
        <v>158</v>
      </c>
      <c r="H4" s="117" t="s">
        <v>170</v>
      </c>
      <c r="J4" s="21"/>
      <c r="K4"/>
      <c r="L4" s="15"/>
      <c r="M4" s="15"/>
      <c r="N4" s="15"/>
      <c r="O4" s="15"/>
      <c r="P4" s="15"/>
      <c r="Q4" s="15"/>
      <c r="R4" s="15"/>
    </row>
    <row r="5" spans="2:18" ht="15" customHeight="1" x14ac:dyDescent="0.25">
      <c r="B5" s="221" t="s">
        <v>172</v>
      </c>
      <c r="C5" s="61" t="s">
        <v>46</v>
      </c>
      <c r="D5" s="63">
        <v>1113</v>
      </c>
      <c r="E5" s="82">
        <v>40.044919999999998</v>
      </c>
      <c r="F5" s="82">
        <v>39.690600000000003</v>
      </c>
      <c r="G5" s="82">
        <v>40.399250000000002</v>
      </c>
      <c r="H5" s="83">
        <v>1113</v>
      </c>
      <c r="J5" s="21"/>
      <c r="K5"/>
      <c r="L5"/>
      <c r="M5"/>
      <c r="N5"/>
      <c r="O5"/>
      <c r="P5"/>
      <c r="Q5"/>
      <c r="R5"/>
    </row>
    <row r="6" spans="2:18" x14ac:dyDescent="0.25">
      <c r="B6" s="222"/>
      <c r="C6" s="64" t="s">
        <v>47</v>
      </c>
      <c r="D6" s="66">
        <v>1348</v>
      </c>
      <c r="E6" s="84">
        <v>41.29636</v>
      </c>
      <c r="F6" s="84">
        <v>40.976649999999999</v>
      </c>
      <c r="G6" s="84">
        <v>41.616079999999997</v>
      </c>
      <c r="H6" s="85">
        <v>1348</v>
      </c>
      <c r="J6" s="21"/>
      <c r="K6"/>
      <c r="L6"/>
      <c r="M6"/>
      <c r="N6"/>
      <c r="O6"/>
      <c r="P6"/>
      <c r="Q6"/>
      <c r="R6"/>
    </row>
    <row r="7" spans="2:18" x14ac:dyDescent="0.25">
      <c r="B7" s="222"/>
      <c r="C7" s="64" t="s">
        <v>48</v>
      </c>
      <c r="D7" s="66">
        <v>1843</v>
      </c>
      <c r="E7" s="84">
        <v>41.536900000000003</v>
      </c>
      <c r="F7" s="84">
        <v>41.269030000000001</v>
      </c>
      <c r="G7" s="84">
        <v>41.804769999999998</v>
      </c>
      <c r="H7" s="85">
        <v>1843</v>
      </c>
      <c r="J7" s="21"/>
      <c r="K7"/>
      <c r="L7"/>
      <c r="M7"/>
      <c r="N7"/>
      <c r="O7"/>
      <c r="P7"/>
      <c r="Q7"/>
      <c r="R7"/>
    </row>
    <row r="8" spans="2:18" x14ac:dyDescent="0.25">
      <c r="B8" s="222"/>
      <c r="C8" s="64" t="s">
        <v>49</v>
      </c>
      <c r="D8" s="66">
        <v>134</v>
      </c>
      <c r="E8" s="84">
        <v>41.268659999999997</v>
      </c>
      <c r="F8" s="84">
        <v>40.260019999999997</v>
      </c>
      <c r="G8" s="84">
        <v>42.277290000000001</v>
      </c>
      <c r="H8" s="85">
        <v>134</v>
      </c>
      <c r="J8" s="21"/>
      <c r="K8"/>
      <c r="L8"/>
      <c r="M8"/>
      <c r="N8"/>
      <c r="O8"/>
      <c r="P8"/>
      <c r="Q8"/>
      <c r="R8"/>
    </row>
    <row r="9" spans="2:18" x14ac:dyDescent="0.25">
      <c r="B9" s="222"/>
      <c r="C9" s="64" t="s">
        <v>50</v>
      </c>
      <c r="D9" s="66">
        <v>116</v>
      </c>
      <c r="E9" s="84">
        <v>43.228450000000002</v>
      </c>
      <c r="F9" s="84">
        <v>42.106050000000003</v>
      </c>
      <c r="G9" s="84">
        <v>44.350850000000001</v>
      </c>
      <c r="H9" s="85">
        <v>116</v>
      </c>
      <c r="J9" s="21"/>
      <c r="K9"/>
      <c r="L9"/>
      <c r="M9"/>
      <c r="N9"/>
      <c r="O9"/>
      <c r="P9"/>
      <c r="Q9"/>
      <c r="R9"/>
    </row>
    <row r="10" spans="2:18" x14ac:dyDescent="0.25">
      <c r="B10" s="223" t="s">
        <v>173</v>
      </c>
      <c r="C10" s="64" t="s">
        <v>46</v>
      </c>
      <c r="D10" s="66">
        <v>1571</v>
      </c>
      <c r="E10" s="84">
        <v>32.616169999999997</v>
      </c>
      <c r="F10" s="84">
        <v>32.194920000000003</v>
      </c>
      <c r="G10" s="84">
        <v>33.037419999999997</v>
      </c>
      <c r="H10" s="85">
        <v>1036</v>
      </c>
      <c r="J10" s="21"/>
      <c r="K10"/>
      <c r="L10"/>
      <c r="M10"/>
      <c r="N10"/>
      <c r="O10"/>
      <c r="P10"/>
      <c r="Q10"/>
      <c r="R10"/>
    </row>
    <row r="11" spans="2:18" x14ac:dyDescent="0.25">
      <c r="B11" s="219"/>
      <c r="C11" s="64" t="s">
        <v>47</v>
      </c>
      <c r="D11" s="66">
        <v>2098</v>
      </c>
      <c r="E11" s="84">
        <v>34.816490000000002</v>
      </c>
      <c r="F11" s="84">
        <v>34.48339</v>
      </c>
      <c r="G11" s="84">
        <v>35.149590000000003</v>
      </c>
      <c r="H11" s="85">
        <v>1654</v>
      </c>
      <c r="J11" s="21"/>
      <c r="K11"/>
      <c r="L11"/>
      <c r="M11"/>
      <c r="N11"/>
      <c r="O11"/>
      <c r="P11"/>
      <c r="Q11"/>
      <c r="R11"/>
    </row>
    <row r="12" spans="2:18" x14ac:dyDescent="0.25">
      <c r="B12" s="219"/>
      <c r="C12" s="64" t="s">
        <v>48</v>
      </c>
      <c r="D12" s="66">
        <v>2543</v>
      </c>
      <c r="E12" s="84">
        <v>35.738300000000002</v>
      </c>
      <c r="F12" s="84">
        <v>35.437469999999998</v>
      </c>
      <c r="G12" s="84">
        <v>36.03913</v>
      </c>
      <c r="H12" s="85">
        <v>1990</v>
      </c>
      <c r="J12" s="21"/>
      <c r="K12"/>
      <c r="L12"/>
      <c r="M12"/>
      <c r="N12"/>
      <c r="O12"/>
      <c r="P12"/>
      <c r="Q12"/>
      <c r="R12"/>
    </row>
    <row r="13" spans="2:18" x14ac:dyDescent="0.25">
      <c r="B13" s="219"/>
      <c r="C13" s="64" t="s">
        <v>49</v>
      </c>
      <c r="D13" s="66">
        <v>123</v>
      </c>
      <c r="E13" s="84">
        <v>34.36992</v>
      </c>
      <c r="F13" s="84">
        <v>32.988489999999999</v>
      </c>
      <c r="G13" s="84">
        <v>35.751339999999999</v>
      </c>
      <c r="H13" s="85">
        <v>83</v>
      </c>
      <c r="J13" s="21"/>
      <c r="K13"/>
      <c r="L13"/>
      <c r="M13"/>
      <c r="N13"/>
      <c r="O13"/>
      <c r="P13"/>
      <c r="Q13"/>
      <c r="R13"/>
    </row>
    <row r="14" spans="2:18" x14ac:dyDescent="0.25">
      <c r="B14" s="224"/>
      <c r="C14" s="29" t="s">
        <v>50</v>
      </c>
      <c r="D14" s="66">
        <v>88</v>
      </c>
      <c r="E14" s="84">
        <v>35.107950000000002</v>
      </c>
      <c r="F14" s="84">
        <v>33.134779999999999</v>
      </c>
      <c r="G14" s="84">
        <v>37.081130000000002</v>
      </c>
      <c r="H14" s="85">
        <v>60</v>
      </c>
      <c r="J14" s="21"/>
      <c r="K14"/>
      <c r="L14"/>
      <c r="M14"/>
      <c r="N14"/>
      <c r="O14"/>
      <c r="P14"/>
      <c r="Q14"/>
      <c r="R14"/>
    </row>
    <row r="15" spans="2:18" x14ac:dyDescent="0.25">
      <c r="B15" s="224" t="s">
        <v>0</v>
      </c>
      <c r="C15" s="140" t="s">
        <v>46</v>
      </c>
      <c r="D15" s="111">
        <f t="shared" ref="D15:D19" si="0">D5+D10</f>
        <v>2684</v>
      </c>
      <c r="E15" s="116">
        <v>35.696719999999999</v>
      </c>
      <c r="F15" s="116">
        <v>35.378149999999998</v>
      </c>
      <c r="G15" s="116">
        <v>36.01529</v>
      </c>
      <c r="H15" s="111">
        <f t="shared" ref="H15:H19" si="1">H5+H10</f>
        <v>2149</v>
      </c>
      <c r="J15" s="21"/>
      <c r="K15"/>
      <c r="L15"/>
      <c r="M15"/>
      <c r="N15"/>
      <c r="O15"/>
      <c r="P15"/>
      <c r="Q15"/>
      <c r="R15"/>
    </row>
    <row r="16" spans="2:18" x14ac:dyDescent="0.25">
      <c r="B16" s="219"/>
      <c r="C16" s="108" t="s">
        <v>47</v>
      </c>
      <c r="D16" s="111">
        <f t="shared" si="0"/>
        <v>3446</v>
      </c>
      <c r="E16" s="116">
        <v>37.351280000000003</v>
      </c>
      <c r="F16" s="116">
        <v>37.090739999999997</v>
      </c>
      <c r="G16" s="116">
        <v>37.611809999999998</v>
      </c>
      <c r="H16" s="111">
        <f t="shared" si="1"/>
        <v>3002</v>
      </c>
      <c r="J16" s="21"/>
      <c r="K16"/>
      <c r="L16"/>
      <c r="M16"/>
      <c r="N16"/>
      <c r="O16"/>
      <c r="P16"/>
      <c r="Q16"/>
      <c r="R16"/>
    </row>
    <row r="17" spans="2:18" x14ac:dyDescent="0.25">
      <c r="B17" s="219"/>
      <c r="C17" s="108" t="s">
        <v>48</v>
      </c>
      <c r="D17" s="111">
        <f t="shared" si="0"/>
        <v>4386</v>
      </c>
      <c r="E17" s="116">
        <v>38.174869999999999</v>
      </c>
      <c r="F17" s="116">
        <v>37.95073</v>
      </c>
      <c r="G17" s="116">
        <v>38.39902</v>
      </c>
      <c r="H17" s="111">
        <f t="shared" si="1"/>
        <v>3833</v>
      </c>
      <c r="J17" s="21"/>
      <c r="K17"/>
      <c r="L17"/>
      <c r="M17"/>
      <c r="N17"/>
      <c r="O17"/>
      <c r="P17"/>
      <c r="Q17"/>
      <c r="R17"/>
    </row>
    <row r="18" spans="2:18" x14ac:dyDescent="0.25">
      <c r="B18" s="219"/>
      <c r="C18" s="108" t="s">
        <v>49</v>
      </c>
      <c r="D18" s="111">
        <f t="shared" si="0"/>
        <v>257</v>
      </c>
      <c r="E18" s="116">
        <v>37.966929999999998</v>
      </c>
      <c r="F18" s="116">
        <v>37.026820000000001</v>
      </c>
      <c r="G18" s="116">
        <v>38.907029999999999</v>
      </c>
      <c r="H18" s="111">
        <f t="shared" si="1"/>
        <v>217</v>
      </c>
      <c r="J18" s="21"/>
      <c r="K18"/>
      <c r="L18"/>
      <c r="M18"/>
      <c r="N18"/>
      <c r="O18"/>
      <c r="P18"/>
      <c r="Q18"/>
      <c r="R18"/>
    </row>
    <row r="19" spans="2:18" x14ac:dyDescent="0.25">
      <c r="B19" s="219"/>
      <c r="C19" s="108" t="s">
        <v>50</v>
      </c>
      <c r="D19" s="111">
        <f t="shared" si="0"/>
        <v>204</v>
      </c>
      <c r="E19" s="116">
        <v>39.725490000000001</v>
      </c>
      <c r="F19" s="116">
        <v>38.533769999999997</v>
      </c>
      <c r="G19" s="116">
        <v>40.917209999999997</v>
      </c>
      <c r="H19" s="111">
        <f t="shared" si="1"/>
        <v>176</v>
      </c>
      <c r="J19" s="21"/>
      <c r="K19"/>
      <c r="L19"/>
      <c r="M19"/>
      <c r="N19"/>
      <c r="O19"/>
      <c r="P19"/>
      <c r="Q19"/>
      <c r="R19"/>
    </row>
    <row r="20" spans="2:18" x14ac:dyDescent="0.25">
      <c r="B20" s="217" t="s">
        <v>54</v>
      </c>
      <c r="C20" s="218"/>
      <c r="D20" s="69">
        <f>SUM(D15:D19)</f>
        <v>10977</v>
      </c>
      <c r="E20" s="118">
        <v>37.334339999999997</v>
      </c>
      <c r="F20" s="90">
        <v>37.185699999999997</v>
      </c>
      <c r="G20" s="90">
        <v>37.482970000000002</v>
      </c>
      <c r="H20" s="69">
        <f>SUM(H15:H19)</f>
        <v>9377</v>
      </c>
      <c r="J20" s="22"/>
      <c r="K20"/>
      <c r="L20"/>
      <c r="M20"/>
      <c r="N20"/>
      <c r="O20"/>
    </row>
    <row r="21" spans="2:18" x14ac:dyDescent="0.25">
      <c r="B21" s="25" t="s">
        <v>211</v>
      </c>
      <c r="C21" s="24"/>
      <c r="D21" s="24"/>
      <c r="E21" s="24"/>
      <c r="F21" s="24"/>
      <c r="G21" s="24"/>
      <c r="H21" s="24"/>
      <c r="J21"/>
      <c r="L21" s="10"/>
      <c r="M21" s="6"/>
    </row>
    <row r="22" spans="2:18" ht="12.75" customHeight="1" x14ac:dyDescent="0.25">
      <c r="B22" s="25" t="s">
        <v>212</v>
      </c>
      <c r="C22" s="24"/>
      <c r="D22" s="24"/>
      <c r="E22" s="24"/>
      <c r="F22" s="24"/>
      <c r="G22" s="24"/>
      <c r="H22" s="24"/>
      <c r="J22"/>
      <c r="K22"/>
      <c r="L22" s="10"/>
      <c r="M22" s="6"/>
    </row>
    <row r="23" spans="2:18" ht="12.75" customHeight="1" x14ac:dyDescent="0.25">
      <c r="B23" s="25" t="s">
        <v>213</v>
      </c>
      <c r="C23" s="24"/>
      <c r="D23" s="24"/>
      <c r="E23" s="24"/>
      <c r="F23" s="24"/>
      <c r="G23" s="24"/>
      <c r="H23" s="24"/>
      <c r="J23"/>
      <c r="K23"/>
      <c r="L23" s="10"/>
      <c r="M23" s="6"/>
    </row>
    <row r="24" spans="2:18" ht="12.75" customHeight="1" x14ac:dyDescent="0.25">
      <c r="B24" s="25" t="s">
        <v>214</v>
      </c>
      <c r="C24" s="24"/>
      <c r="D24" s="24"/>
      <c r="E24" s="24"/>
      <c r="F24" s="24"/>
      <c r="G24" s="24"/>
      <c r="H24" s="24"/>
      <c r="J24"/>
      <c r="K24"/>
      <c r="L24" s="10"/>
      <c r="M24" s="6"/>
      <c r="N24" s="6"/>
      <c r="O24" s="6"/>
      <c r="P24" s="6"/>
      <c r="Q24" s="6"/>
    </row>
    <row r="25" spans="2:18" ht="12.75" customHeight="1" x14ac:dyDescent="0.25">
      <c r="B25" s="25" t="s">
        <v>215</v>
      </c>
      <c r="C25" s="24"/>
      <c r="D25" s="24"/>
      <c r="E25" s="24"/>
      <c r="F25" s="24"/>
      <c r="G25" s="24"/>
      <c r="H25" s="24"/>
      <c r="J25"/>
      <c r="K25"/>
      <c r="L25" s="10"/>
      <c r="M25" s="6"/>
    </row>
    <row r="26" spans="2:18" ht="12.75" customHeight="1" x14ac:dyDescent="0.25">
      <c r="B26" s="25" t="s">
        <v>216</v>
      </c>
      <c r="C26" s="24"/>
      <c r="D26" s="24"/>
      <c r="E26" s="24"/>
      <c r="F26" s="24"/>
      <c r="G26" s="24"/>
      <c r="H26" s="24"/>
      <c r="J26"/>
      <c r="K26"/>
      <c r="L26" s="10"/>
      <c r="M26" s="6"/>
    </row>
    <row r="27" spans="2:18" ht="12.75" customHeight="1" x14ac:dyDescent="0.25">
      <c r="B27" s="25" t="s">
        <v>217</v>
      </c>
      <c r="C27" s="24"/>
      <c r="D27" s="24"/>
      <c r="E27" s="24"/>
      <c r="F27" s="24"/>
      <c r="G27" s="24"/>
      <c r="H27" s="24"/>
      <c r="J27"/>
      <c r="K27"/>
      <c r="L27"/>
    </row>
    <row r="28" spans="2:18" ht="12.75" customHeight="1" x14ac:dyDescent="0.25">
      <c r="B28" s="25" t="s">
        <v>126</v>
      </c>
      <c r="J28"/>
      <c r="K28"/>
      <c r="L28"/>
      <c r="O28" s="9"/>
    </row>
    <row r="29" spans="2:18" x14ac:dyDescent="0.25">
      <c r="B29" s="3"/>
      <c r="J29"/>
      <c r="K29"/>
      <c r="L29"/>
      <c r="O29" s="9"/>
    </row>
    <row r="30" spans="2:18" x14ac:dyDescent="0.25">
      <c r="B30" s="20"/>
      <c r="J30"/>
      <c r="K30"/>
      <c r="L30"/>
      <c r="O30" s="9"/>
    </row>
    <row r="31" spans="2:18" x14ac:dyDescent="0.25">
      <c r="C31" s="18"/>
      <c r="D31" s="19"/>
      <c r="E31" s="19"/>
      <c r="F31"/>
      <c r="G31"/>
      <c r="H31"/>
      <c r="I31"/>
    </row>
    <row r="32" spans="2:18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</sheetData>
  <sheetProtection algorithmName="SHA-512" hashValue="CSLc8QkTQeVaRDXLm/NAykgCNiFpPx/JyhwrdWpsmEubYYRSbFbA+Hdy52LqlvNF1r8EDJZSsN44msgOJkcd/w==" saltValue="REAQ/SKwFZcNVztjiGWxCQ==" spinCount="100000" sheet="1" objects="1" scenarios="1"/>
  <mergeCells count="5">
    <mergeCell ref="B20:C20"/>
    <mergeCell ref="B4:C4"/>
    <mergeCell ref="B5:B9"/>
    <mergeCell ref="B10:B14"/>
    <mergeCell ref="B15:B1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A2AD26"/>
  </sheetPr>
  <dimension ref="B2:M52"/>
  <sheetViews>
    <sheetView showGridLines="0" zoomScaleNormal="100" workbookViewId="0">
      <selection activeCell="G16" sqref="G16"/>
    </sheetView>
  </sheetViews>
  <sheetFormatPr baseColWidth="10" defaultColWidth="10.85546875" defaultRowHeight="15" x14ac:dyDescent="0.25"/>
  <cols>
    <col min="1" max="1" width="10.85546875" style="2"/>
    <col min="2" max="2" width="13.7109375" style="2" customWidth="1"/>
    <col min="3" max="3" width="22.5703125" style="2" customWidth="1"/>
    <col min="4" max="4" width="17.7109375" style="2" customWidth="1"/>
    <col min="5" max="5" width="10.85546875" style="2"/>
    <col min="6" max="6" width="12.7109375" style="2" customWidth="1"/>
    <col min="7" max="7" width="13.140625" style="2" customWidth="1"/>
    <col min="8" max="8" width="11.5703125" style="2" bestFit="1" customWidth="1"/>
    <col min="9" max="9" width="10" style="2" bestFit="1" customWidth="1"/>
    <col min="10" max="10" width="9.42578125" style="2" bestFit="1" customWidth="1"/>
    <col min="11" max="16384" width="10.85546875" style="2"/>
  </cols>
  <sheetData>
    <row r="2" spans="2:10" x14ac:dyDescent="0.25">
      <c r="B2" s="26" t="s">
        <v>234</v>
      </c>
      <c r="C2" s="24"/>
      <c r="D2" s="24"/>
      <c r="E2" s="24"/>
      <c r="F2" s="24"/>
      <c r="G2" s="24"/>
    </row>
    <row r="3" spans="2:10" x14ac:dyDescent="0.25">
      <c r="B3" s="27" t="s">
        <v>183</v>
      </c>
      <c r="C3" s="24"/>
      <c r="D3" s="24"/>
      <c r="E3" s="24"/>
      <c r="F3" s="24"/>
      <c r="G3" s="24"/>
    </row>
    <row r="4" spans="2:10" ht="39.950000000000003" customHeight="1" x14ac:dyDescent="0.25">
      <c r="B4" s="219" t="s">
        <v>41</v>
      </c>
      <c r="C4" s="220" t="s">
        <v>40</v>
      </c>
      <c r="D4" s="94" t="s">
        <v>171</v>
      </c>
      <c r="E4" s="99" t="s">
        <v>156</v>
      </c>
      <c r="F4" s="98" t="s">
        <v>157</v>
      </c>
      <c r="G4" s="119" t="s">
        <v>158</v>
      </c>
      <c r="I4" s="21"/>
      <c r="J4"/>
    </row>
    <row r="5" spans="2:10" ht="15" customHeight="1" x14ac:dyDescent="0.25">
      <c r="B5" s="225" t="s">
        <v>174</v>
      </c>
      <c r="C5" s="76" t="s">
        <v>46</v>
      </c>
      <c r="D5" s="86">
        <v>1113</v>
      </c>
      <c r="E5" s="87">
        <v>20.225519999999999</v>
      </c>
      <c r="F5" s="87">
        <v>20.007400000000001</v>
      </c>
      <c r="G5" s="87">
        <v>20.443629999999999</v>
      </c>
      <c r="H5" s="4"/>
      <c r="I5" s="21"/>
      <c r="J5"/>
    </row>
    <row r="6" spans="2:10" x14ac:dyDescent="0.25">
      <c r="B6" s="226"/>
      <c r="C6" s="75" t="s">
        <v>47</v>
      </c>
      <c r="D6" s="88">
        <v>1348</v>
      </c>
      <c r="E6" s="89">
        <v>20.92136</v>
      </c>
      <c r="F6" s="89">
        <v>20.741890000000001</v>
      </c>
      <c r="G6" s="89">
        <v>21.100840000000002</v>
      </c>
      <c r="H6" s="4"/>
      <c r="I6" s="21"/>
      <c r="J6"/>
    </row>
    <row r="7" spans="2:10" x14ac:dyDescent="0.25">
      <c r="B7" s="226"/>
      <c r="C7" s="75" t="s">
        <v>48</v>
      </c>
      <c r="D7" s="88">
        <v>1841</v>
      </c>
      <c r="E7" s="89">
        <v>20.673549999999999</v>
      </c>
      <c r="F7" s="89">
        <v>20.521799999999999</v>
      </c>
      <c r="G7" s="89">
        <v>20.825289999999999</v>
      </c>
      <c r="H7" s="4"/>
      <c r="I7" s="21"/>
      <c r="J7"/>
    </row>
    <row r="8" spans="2:10" x14ac:dyDescent="0.25">
      <c r="B8" s="226"/>
      <c r="C8" s="75" t="s">
        <v>49</v>
      </c>
      <c r="D8" s="88">
        <v>134</v>
      </c>
      <c r="E8" s="89">
        <v>20.552240000000001</v>
      </c>
      <c r="F8" s="89">
        <v>20.008839999999999</v>
      </c>
      <c r="G8" s="89">
        <v>21.09564</v>
      </c>
      <c r="H8" s="4"/>
      <c r="I8" s="21"/>
      <c r="J8"/>
    </row>
    <row r="9" spans="2:10" x14ac:dyDescent="0.25">
      <c r="B9" s="226"/>
      <c r="C9" s="75" t="s">
        <v>50</v>
      </c>
      <c r="D9" s="88">
        <v>116</v>
      </c>
      <c r="E9" s="89">
        <v>20.974139999999998</v>
      </c>
      <c r="F9" s="89">
        <v>20.298310000000001</v>
      </c>
      <c r="G9" s="89">
        <v>21.64997</v>
      </c>
      <c r="H9" s="4"/>
      <c r="I9" s="21"/>
      <c r="J9"/>
    </row>
    <row r="10" spans="2:10" ht="15" customHeight="1" x14ac:dyDescent="0.25">
      <c r="B10" s="224" t="s">
        <v>175</v>
      </c>
      <c r="C10" s="75" t="s">
        <v>46</v>
      </c>
      <c r="D10" s="88">
        <v>1618</v>
      </c>
      <c r="E10" s="89">
        <v>17.143999999999998</v>
      </c>
      <c r="F10" s="89">
        <v>16.921109999999999</v>
      </c>
      <c r="G10" s="89">
        <v>17.366900000000001</v>
      </c>
      <c r="H10" s="4"/>
      <c r="I10" s="21"/>
      <c r="J10"/>
    </row>
    <row r="11" spans="2:10" x14ac:dyDescent="0.25">
      <c r="B11" s="224"/>
      <c r="C11" s="75" t="s">
        <v>47</v>
      </c>
      <c r="D11" s="88">
        <v>2201</v>
      </c>
      <c r="E11" s="89">
        <v>17.953199999999999</v>
      </c>
      <c r="F11" s="89">
        <v>17.767679999999999</v>
      </c>
      <c r="G11" s="89">
        <v>18.138729999999999</v>
      </c>
      <c r="H11" s="4"/>
      <c r="I11" s="21"/>
      <c r="J11"/>
    </row>
    <row r="12" spans="2:10" x14ac:dyDescent="0.25">
      <c r="B12" s="224"/>
      <c r="C12" s="75" t="s">
        <v>48</v>
      </c>
      <c r="D12" s="88">
        <v>2685</v>
      </c>
      <c r="E12" s="89">
        <v>18.04842</v>
      </c>
      <c r="F12" s="89">
        <v>17.89631</v>
      </c>
      <c r="G12" s="89">
        <v>18.200520000000001</v>
      </c>
      <c r="H12" s="4"/>
      <c r="I12" s="21"/>
      <c r="J12"/>
    </row>
    <row r="13" spans="2:10" x14ac:dyDescent="0.25">
      <c r="B13" s="224"/>
      <c r="C13" s="75" t="s">
        <v>49</v>
      </c>
      <c r="D13" s="88">
        <v>128</v>
      </c>
      <c r="E13" s="89">
        <v>17.6875</v>
      </c>
      <c r="F13" s="89">
        <v>16.959620000000001</v>
      </c>
      <c r="G13" s="89">
        <v>18.415379999999999</v>
      </c>
      <c r="H13" s="4"/>
      <c r="I13" s="21"/>
      <c r="J13"/>
    </row>
    <row r="14" spans="2:10" ht="15.75" thickBot="1" x14ac:dyDescent="0.3">
      <c r="B14" s="227"/>
      <c r="C14" s="77" t="s">
        <v>50</v>
      </c>
      <c r="D14" s="91">
        <v>93</v>
      </c>
      <c r="E14" s="92">
        <v>18.87097</v>
      </c>
      <c r="F14" s="92">
        <v>18.070319999999999</v>
      </c>
      <c r="G14" s="92">
        <v>19.671610000000001</v>
      </c>
      <c r="H14"/>
      <c r="I14" s="21"/>
      <c r="J14"/>
    </row>
    <row r="15" spans="2:10" x14ac:dyDescent="0.25">
      <c r="B15" s="228" t="s">
        <v>0</v>
      </c>
      <c r="C15" s="112" t="s">
        <v>46</v>
      </c>
      <c r="D15" s="107">
        <f t="shared" ref="D15:D19" si="0">D5+D10</f>
        <v>2731</v>
      </c>
      <c r="E15" s="115">
        <v>18.399850000000001</v>
      </c>
      <c r="F15" s="115">
        <v>18.230920000000001</v>
      </c>
      <c r="G15" s="115">
        <v>18.56879</v>
      </c>
      <c r="H15"/>
      <c r="I15" s="21"/>
      <c r="J15"/>
    </row>
    <row r="16" spans="2:10" x14ac:dyDescent="0.25">
      <c r="B16" s="224"/>
      <c r="C16" s="113" t="s">
        <v>47</v>
      </c>
      <c r="D16" s="111">
        <f t="shared" si="0"/>
        <v>3549</v>
      </c>
      <c r="E16" s="116">
        <v>19.080590000000001</v>
      </c>
      <c r="F16" s="116">
        <v>18.938749999999999</v>
      </c>
      <c r="G16" s="116">
        <v>19.222429999999999</v>
      </c>
      <c r="H16"/>
      <c r="I16" s="21"/>
      <c r="J16"/>
    </row>
    <row r="17" spans="2:13" x14ac:dyDescent="0.25">
      <c r="B17" s="224"/>
      <c r="C17" s="113" t="s">
        <v>48</v>
      </c>
      <c r="D17" s="111">
        <f t="shared" si="0"/>
        <v>4526</v>
      </c>
      <c r="E17" s="116">
        <v>19.116219999999998</v>
      </c>
      <c r="F17" s="116">
        <v>19.00065</v>
      </c>
      <c r="G17" s="116">
        <v>19.23179</v>
      </c>
      <c r="H17"/>
      <c r="I17" s="21"/>
      <c r="J17"/>
    </row>
    <row r="18" spans="2:13" x14ac:dyDescent="0.25">
      <c r="B18" s="224"/>
      <c r="C18" s="113" t="s">
        <v>49</v>
      </c>
      <c r="D18" s="111">
        <f t="shared" si="0"/>
        <v>262</v>
      </c>
      <c r="E18" s="116">
        <v>19.152670000000001</v>
      </c>
      <c r="F18" s="116">
        <v>18.671579999999999</v>
      </c>
      <c r="G18" s="116">
        <v>19.633759999999999</v>
      </c>
      <c r="H18"/>
      <c r="I18" s="21"/>
      <c r="J18"/>
    </row>
    <row r="19" spans="2:13" x14ac:dyDescent="0.25">
      <c r="B19" s="224"/>
      <c r="C19" s="113" t="s">
        <v>50</v>
      </c>
      <c r="D19" s="111">
        <f t="shared" si="0"/>
        <v>209</v>
      </c>
      <c r="E19" s="116">
        <v>20.03828</v>
      </c>
      <c r="F19" s="116">
        <v>19.505769999999998</v>
      </c>
      <c r="G19" s="116">
        <v>20.570779999999999</v>
      </c>
      <c r="H19"/>
      <c r="I19" s="21"/>
      <c r="J19"/>
    </row>
    <row r="20" spans="2:13" x14ac:dyDescent="0.25">
      <c r="B20" s="218" t="s">
        <v>54</v>
      </c>
      <c r="C20" s="218"/>
      <c r="D20" s="69">
        <f>SUM(D15:D19)</f>
        <v>11277</v>
      </c>
      <c r="E20" s="90">
        <v>18.949449999999999</v>
      </c>
      <c r="F20" s="90">
        <v>18.87153</v>
      </c>
      <c r="G20" s="90">
        <v>19.027370000000001</v>
      </c>
      <c r="H20"/>
      <c r="I20" s="22"/>
    </row>
    <row r="21" spans="2:13" x14ac:dyDescent="0.25">
      <c r="B21" s="25" t="s">
        <v>218</v>
      </c>
      <c r="C21" s="24"/>
      <c r="D21" s="24"/>
      <c r="E21" s="24"/>
      <c r="F21" s="24"/>
      <c r="G21" s="24"/>
    </row>
    <row r="22" spans="2:13" ht="12.75" customHeight="1" x14ac:dyDescent="0.25">
      <c r="B22" s="25" t="s">
        <v>219</v>
      </c>
      <c r="C22" s="24"/>
      <c r="D22" s="24"/>
      <c r="E22" s="24"/>
      <c r="F22" s="24"/>
      <c r="G22" s="24"/>
    </row>
    <row r="23" spans="2:13" ht="12.75" customHeight="1" x14ac:dyDescent="0.25">
      <c r="B23" s="25" t="s">
        <v>220</v>
      </c>
      <c r="C23" s="24"/>
      <c r="D23" s="24"/>
      <c r="E23" s="24"/>
      <c r="F23" s="24"/>
      <c r="G23" s="24"/>
    </row>
    <row r="24" spans="2:13" ht="12.75" customHeight="1" x14ac:dyDescent="0.25">
      <c r="B24" s="25" t="s">
        <v>221</v>
      </c>
      <c r="C24" s="24"/>
      <c r="D24" s="24"/>
      <c r="E24" s="24"/>
      <c r="F24" s="24"/>
      <c r="G24" s="24"/>
    </row>
    <row r="25" spans="2:13" ht="12.75" customHeight="1" x14ac:dyDescent="0.25">
      <c r="B25" s="25" t="s">
        <v>222</v>
      </c>
      <c r="C25" s="24"/>
      <c r="D25" s="24"/>
      <c r="E25" s="24"/>
      <c r="F25" s="24"/>
      <c r="G25" s="24"/>
    </row>
    <row r="26" spans="2:13" ht="12.75" customHeight="1" x14ac:dyDescent="0.25">
      <c r="B26" s="25" t="s">
        <v>223</v>
      </c>
      <c r="C26" s="24"/>
      <c r="D26" s="24"/>
      <c r="E26" s="24"/>
      <c r="F26" s="24"/>
      <c r="G26" s="24"/>
    </row>
    <row r="27" spans="2:13" ht="12.75" customHeight="1" x14ac:dyDescent="0.25">
      <c r="B27" s="25" t="s">
        <v>126</v>
      </c>
    </row>
    <row r="29" spans="2:13" x14ac:dyDescent="0.25">
      <c r="B29"/>
      <c r="C29"/>
      <c r="D29"/>
      <c r="E29"/>
      <c r="F29"/>
      <c r="G29"/>
      <c r="H29"/>
    </row>
    <row r="30" spans="2:13" x14ac:dyDescent="0.25">
      <c r="B30"/>
      <c r="C30"/>
      <c r="D30"/>
      <c r="E30"/>
      <c r="F30"/>
      <c r="G30"/>
      <c r="H30"/>
      <c r="I30"/>
      <c r="J30"/>
      <c r="K30"/>
      <c r="L30"/>
      <c r="M30"/>
    </row>
    <row r="31" spans="2:13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2:13" x14ac:dyDescent="0.25">
      <c r="B32"/>
      <c r="C32"/>
      <c r="D32"/>
      <c r="E32"/>
      <c r="F32"/>
      <c r="G32"/>
      <c r="H32"/>
      <c r="I32"/>
      <c r="J32"/>
      <c r="K32"/>
      <c r="L32"/>
      <c r="M32"/>
    </row>
    <row r="33" spans="2:13" x14ac:dyDescent="0.25">
      <c r="B33"/>
      <c r="C33"/>
      <c r="D33"/>
      <c r="E33"/>
      <c r="F33"/>
      <c r="G33"/>
      <c r="H33"/>
      <c r="I33"/>
      <c r="J33"/>
      <c r="K33"/>
      <c r="L33"/>
      <c r="M33"/>
    </row>
    <row r="34" spans="2:13" x14ac:dyDescent="0.25">
      <c r="B34"/>
      <c r="C34"/>
      <c r="D34"/>
      <c r="E34"/>
      <c r="F34"/>
      <c r="G34"/>
      <c r="H34"/>
      <c r="I34"/>
      <c r="J34"/>
      <c r="K34"/>
      <c r="L34"/>
      <c r="M34"/>
    </row>
    <row r="35" spans="2:13" x14ac:dyDescent="0.25">
      <c r="B35"/>
      <c r="C35"/>
      <c r="D35"/>
      <c r="E35"/>
      <c r="F35"/>
      <c r="G35"/>
      <c r="H35"/>
      <c r="I35"/>
      <c r="J35"/>
      <c r="K35"/>
      <c r="L35"/>
      <c r="M35"/>
    </row>
    <row r="36" spans="2:13" x14ac:dyDescent="0.25">
      <c r="B36"/>
      <c r="C36"/>
      <c r="D36"/>
      <c r="E36"/>
      <c r="F36"/>
      <c r="G36"/>
      <c r="H36"/>
      <c r="I36"/>
      <c r="J36"/>
      <c r="K36"/>
      <c r="L36"/>
      <c r="M36"/>
    </row>
    <row r="37" spans="2:13" x14ac:dyDescent="0.25">
      <c r="B37"/>
      <c r="C37"/>
      <c r="D37"/>
      <c r="E37"/>
      <c r="F37"/>
      <c r="G37"/>
      <c r="H37"/>
      <c r="I37"/>
      <c r="J37"/>
      <c r="K37"/>
      <c r="L37"/>
      <c r="M37"/>
    </row>
    <row r="38" spans="2:13" x14ac:dyDescent="0.25">
      <c r="B38"/>
      <c r="C38"/>
      <c r="D38"/>
      <c r="E38"/>
      <c r="F38"/>
      <c r="G38"/>
      <c r="H38"/>
      <c r="I38"/>
      <c r="J38"/>
      <c r="K38"/>
      <c r="L38"/>
      <c r="M38"/>
    </row>
    <row r="39" spans="2:13" x14ac:dyDescent="0.25">
      <c r="B39"/>
      <c r="C39"/>
      <c r="D39"/>
      <c r="E39"/>
      <c r="F39"/>
      <c r="G39"/>
      <c r="H39"/>
      <c r="I39"/>
      <c r="J39"/>
      <c r="K39"/>
      <c r="L39"/>
      <c r="M39"/>
    </row>
    <row r="40" spans="2:13" x14ac:dyDescent="0.25">
      <c r="B40"/>
      <c r="C40"/>
      <c r="D40"/>
      <c r="E40"/>
      <c r="F40"/>
      <c r="G40"/>
      <c r="H40"/>
      <c r="I40"/>
      <c r="J40"/>
      <c r="K40"/>
      <c r="L40"/>
      <c r="M40"/>
    </row>
    <row r="41" spans="2:13" x14ac:dyDescent="0.25">
      <c r="B41"/>
      <c r="C41"/>
      <c r="D41"/>
      <c r="E41"/>
      <c r="F41"/>
      <c r="G41"/>
      <c r="H41"/>
      <c r="I41"/>
      <c r="J41"/>
      <c r="K41"/>
      <c r="L41"/>
      <c r="M41"/>
    </row>
    <row r="42" spans="2:13" x14ac:dyDescent="0.25">
      <c r="B42"/>
      <c r="C42"/>
      <c r="D42"/>
      <c r="E42"/>
      <c r="F42"/>
      <c r="G42"/>
      <c r="H42"/>
      <c r="I42"/>
      <c r="J42"/>
      <c r="K42"/>
      <c r="L42"/>
      <c r="M42"/>
    </row>
    <row r="43" spans="2:13" x14ac:dyDescent="0.25">
      <c r="B43"/>
      <c r="C43"/>
      <c r="D43"/>
      <c r="E43"/>
      <c r="F43"/>
      <c r="G43"/>
      <c r="H43"/>
      <c r="I43"/>
      <c r="J43"/>
      <c r="K43"/>
      <c r="L43"/>
      <c r="M43"/>
    </row>
    <row r="44" spans="2:13" x14ac:dyDescent="0.25">
      <c r="B44"/>
      <c r="C44"/>
      <c r="D44"/>
      <c r="E44"/>
      <c r="F44"/>
      <c r="G44"/>
      <c r="H44"/>
      <c r="I44"/>
      <c r="J44"/>
      <c r="K44"/>
      <c r="L44"/>
      <c r="M44"/>
    </row>
    <row r="45" spans="2:13" x14ac:dyDescent="0.25">
      <c r="B45"/>
      <c r="C45"/>
      <c r="D45"/>
      <c r="E45"/>
      <c r="F45"/>
      <c r="G45"/>
      <c r="H45"/>
      <c r="I45"/>
      <c r="J45"/>
      <c r="K45"/>
      <c r="L45"/>
      <c r="M45"/>
    </row>
    <row r="46" spans="2:13" x14ac:dyDescent="0.25">
      <c r="B46"/>
      <c r="C46"/>
      <c r="D46"/>
      <c r="E46"/>
      <c r="F46"/>
      <c r="G46"/>
      <c r="H46"/>
      <c r="I46"/>
      <c r="J46"/>
      <c r="K46"/>
      <c r="L46"/>
      <c r="M46"/>
    </row>
    <row r="47" spans="2:13" x14ac:dyDescent="0.25">
      <c r="B47"/>
      <c r="C47"/>
      <c r="D47"/>
      <c r="E47"/>
      <c r="F47"/>
      <c r="G47"/>
      <c r="H47"/>
      <c r="I47"/>
      <c r="J47"/>
      <c r="K47"/>
      <c r="L47"/>
      <c r="M47"/>
    </row>
    <row r="48" spans="2:13" x14ac:dyDescent="0.25">
      <c r="B48"/>
      <c r="C48"/>
      <c r="D48"/>
      <c r="E48"/>
      <c r="F48"/>
      <c r="G48"/>
      <c r="H48"/>
      <c r="I48"/>
      <c r="J48"/>
      <c r="K48"/>
      <c r="L48"/>
      <c r="M48"/>
    </row>
    <row r="49" spans="2:13" x14ac:dyDescent="0.25">
      <c r="B49"/>
      <c r="C49"/>
      <c r="D49"/>
      <c r="E49"/>
      <c r="F49"/>
      <c r="G49"/>
      <c r="H49"/>
      <c r="I49"/>
      <c r="J49"/>
      <c r="K49"/>
      <c r="L49"/>
      <c r="M49"/>
    </row>
    <row r="50" spans="2:13" x14ac:dyDescent="0.25">
      <c r="B50"/>
      <c r="C50"/>
      <c r="D50"/>
      <c r="E50"/>
      <c r="F50"/>
      <c r="G50"/>
      <c r="H50"/>
      <c r="I50"/>
      <c r="J50"/>
      <c r="K50"/>
      <c r="L50"/>
      <c r="M50"/>
    </row>
    <row r="51" spans="2:13" x14ac:dyDescent="0.25">
      <c r="B51"/>
      <c r="C51"/>
      <c r="D51"/>
      <c r="E51"/>
      <c r="F51"/>
      <c r="G51"/>
      <c r="H51"/>
      <c r="I51"/>
      <c r="J51"/>
      <c r="K51"/>
      <c r="L51"/>
      <c r="M51"/>
    </row>
    <row r="52" spans="2:13" x14ac:dyDescent="0.25">
      <c r="B52"/>
      <c r="C52"/>
      <c r="D52"/>
      <c r="E52"/>
      <c r="F52"/>
      <c r="G52"/>
      <c r="H52"/>
      <c r="I52"/>
      <c r="J52"/>
      <c r="K52"/>
      <c r="L52"/>
      <c r="M52"/>
    </row>
  </sheetData>
  <sheetProtection algorithmName="SHA-512" hashValue="LIUjzjC/lptAb/KqKwSbZPvad4SLFRsXu4AKOWhPjtwZEOsy4AR//W8jHKl1GxdmKitwOzRL+7qekBIUpMyFgw==" saltValue="DHi/HWv+vd2iIs2kyi+JOQ==" spinCount="100000" sheet="1" objects="1" scenarios="1"/>
  <mergeCells count="5">
    <mergeCell ref="B4:C4"/>
    <mergeCell ref="B20:C20"/>
    <mergeCell ref="B5:B9"/>
    <mergeCell ref="B10:B14"/>
    <mergeCell ref="B15:B1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149"/>
  <sheetViews>
    <sheetView topLeftCell="A130" workbookViewId="0">
      <selection activeCell="I134" sqref="I134:K149"/>
    </sheetView>
  </sheetViews>
  <sheetFormatPr baseColWidth="10" defaultRowHeight="15" x14ac:dyDescent="0.25"/>
  <sheetData>
    <row r="1" spans="1:15" x14ac:dyDescent="0.25"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</row>
    <row r="2" spans="1:15" x14ac:dyDescent="0.25">
      <c r="A2">
        <v>1</v>
      </c>
      <c r="B2">
        <v>45534</v>
      </c>
      <c r="C2">
        <v>42966</v>
      </c>
      <c r="D2">
        <v>2872</v>
      </c>
      <c r="E2">
        <v>2519</v>
      </c>
      <c r="F2">
        <v>2244</v>
      </c>
      <c r="G2">
        <v>1113</v>
      </c>
      <c r="I2" t="s">
        <v>63</v>
      </c>
      <c r="J2">
        <v>3988</v>
      </c>
      <c r="K2">
        <v>3798</v>
      </c>
      <c r="L2">
        <v>139</v>
      </c>
      <c r="M2">
        <v>125</v>
      </c>
      <c r="N2">
        <v>120</v>
      </c>
      <c r="O2">
        <v>71</v>
      </c>
    </row>
    <row r="3" spans="1:15" x14ac:dyDescent="0.25">
      <c r="A3">
        <v>2</v>
      </c>
      <c r="B3">
        <v>85234</v>
      </c>
      <c r="C3">
        <v>78337</v>
      </c>
      <c r="D3">
        <v>4480</v>
      </c>
      <c r="E3">
        <v>3824</v>
      </c>
      <c r="F3">
        <v>3078</v>
      </c>
      <c r="G3">
        <v>1348</v>
      </c>
      <c r="I3" t="s">
        <v>64</v>
      </c>
      <c r="J3">
        <v>12472</v>
      </c>
      <c r="K3">
        <v>11655</v>
      </c>
      <c r="L3">
        <v>619</v>
      </c>
      <c r="M3">
        <v>486</v>
      </c>
      <c r="N3">
        <v>442</v>
      </c>
      <c r="O3">
        <v>184</v>
      </c>
    </row>
    <row r="4" spans="1:15" x14ac:dyDescent="0.25">
      <c r="A4">
        <v>3</v>
      </c>
      <c r="B4">
        <v>94630</v>
      </c>
      <c r="C4">
        <v>86176</v>
      </c>
      <c r="D4">
        <v>8037</v>
      </c>
      <c r="E4">
        <v>6468</v>
      </c>
      <c r="F4">
        <v>5318</v>
      </c>
      <c r="G4">
        <v>1843</v>
      </c>
      <c r="I4" t="s">
        <v>65</v>
      </c>
      <c r="J4">
        <v>5224</v>
      </c>
      <c r="K4">
        <v>4936</v>
      </c>
      <c r="L4">
        <v>209</v>
      </c>
      <c r="M4">
        <v>169</v>
      </c>
      <c r="N4">
        <v>165</v>
      </c>
      <c r="O4">
        <v>110</v>
      </c>
    </row>
    <row r="5" spans="1:15" x14ac:dyDescent="0.25">
      <c r="A5">
        <v>4</v>
      </c>
      <c r="B5">
        <v>4017</v>
      </c>
      <c r="C5">
        <v>3570</v>
      </c>
      <c r="D5">
        <v>343</v>
      </c>
      <c r="E5">
        <v>277</v>
      </c>
      <c r="F5">
        <v>277</v>
      </c>
      <c r="G5">
        <v>134</v>
      </c>
      <c r="I5" t="s">
        <v>66</v>
      </c>
      <c r="J5">
        <v>10869</v>
      </c>
      <c r="K5">
        <v>9821</v>
      </c>
      <c r="L5">
        <v>1660</v>
      </c>
      <c r="M5">
        <v>1360</v>
      </c>
      <c r="N5">
        <v>877</v>
      </c>
      <c r="O5">
        <v>215</v>
      </c>
    </row>
    <row r="6" spans="1:15" x14ac:dyDescent="0.25">
      <c r="A6">
        <v>5</v>
      </c>
      <c r="B6">
        <v>1537</v>
      </c>
      <c r="C6">
        <v>1407</v>
      </c>
      <c r="D6">
        <v>142</v>
      </c>
      <c r="E6">
        <v>136</v>
      </c>
      <c r="F6">
        <v>136</v>
      </c>
      <c r="G6">
        <v>116</v>
      </c>
      <c r="I6" t="s">
        <v>67</v>
      </c>
      <c r="J6">
        <v>9787</v>
      </c>
      <c r="K6">
        <v>9109</v>
      </c>
      <c r="L6">
        <v>400</v>
      </c>
      <c r="M6">
        <v>265</v>
      </c>
      <c r="N6">
        <v>255</v>
      </c>
      <c r="O6">
        <v>121</v>
      </c>
    </row>
    <row r="7" spans="1:15" x14ac:dyDescent="0.25">
      <c r="A7" t="s">
        <v>0</v>
      </c>
      <c r="B7">
        <v>230952</v>
      </c>
      <c r="C7">
        <v>212456</v>
      </c>
      <c r="D7">
        <v>15874</v>
      </c>
      <c r="E7">
        <v>13224</v>
      </c>
      <c r="F7">
        <v>11053</v>
      </c>
      <c r="G7">
        <v>4554</v>
      </c>
      <c r="I7" t="s">
        <v>68</v>
      </c>
      <c r="J7">
        <v>15698</v>
      </c>
      <c r="K7">
        <v>14913</v>
      </c>
      <c r="L7">
        <v>780</v>
      </c>
      <c r="M7">
        <v>638</v>
      </c>
      <c r="N7">
        <v>579</v>
      </c>
      <c r="O7">
        <v>271</v>
      </c>
    </row>
    <row r="8" spans="1:15" x14ac:dyDescent="0.25">
      <c r="I8" t="s">
        <v>69</v>
      </c>
      <c r="J8">
        <v>3568</v>
      </c>
      <c r="K8">
        <v>3156</v>
      </c>
      <c r="L8">
        <v>363</v>
      </c>
      <c r="M8">
        <v>290</v>
      </c>
      <c r="N8">
        <v>270</v>
      </c>
      <c r="O8">
        <v>134</v>
      </c>
    </row>
    <row r="9" spans="1:15" x14ac:dyDescent="0.25">
      <c r="I9" t="s">
        <v>70</v>
      </c>
      <c r="J9">
        <v>14246</v>
      </c>
      <c r="K9">
        <v>13262</v>
      </c>
      <c r="L9">
        <v>741</v>
      </c>
      <c r="M9">
        <v>562</v>
      </c>
      <c r="N9">
        <v>479</v>
      </c>
      <c r="O9">
        <v>216</v>
      </c>
    </row>
    <row r="10" spans="1:15" x14ac:dyDescent="0.25">
      <c r="B10" t="s">
        <v>89</v>
      </c>
      <c r="C10" t="s">
        <v>90</v>
      </c>
      <c r="D10" t="s">
        <v>91</v>
      </c>
      <c r="E10" t="s">
        <v>92</v>
      </c>
      <c r="I10" t="s">
        <v>71</v>
      </c>
      <c r="J10">
        <v>4389</v>
      </c>
      <c r="K10">
        <v>4091</v>
      </c>
      <c r="L10">
        <v>119</v>
      </c>
      <c r="M10">
        <v>91</v>
      </c>
      <c r="N10">
        <v>89</v>
      </c>
      <c r="O10">
        <v>43</v>
      </c>
    </row>
    <row r="11" spans="1:15" x14ac:dyDescent="0.25">
      <c r="A11" t="s">
        <v>93</v>
      </c>
      <c r="B11">
        <v>212456</v>
      </c>
      <c r="C11">
        <v>0.62651049999999997</v>
      </c>
      <c r="D11">
        <v>0.62587649999999995</v>
      </c>
      <c r="E11">
        <v>0.62714449999999999</v>
      </c>
      <c r="I11" t="s">
        <v>72</v>
      </c>
      <c r="J11">
        <v>9512</v>
      </c>
      <c r="K11">
        <v>9034</v>
      </c>
      <c r="L11">
        <v>338</v>
      </c>
      <c r="M11">
        <v>294</v>
      </c>
      <c r="N11">
        <v>283</v>
      </c>
      <c r="O11">
        <v>141</v>
      </c>
    </row>
    <row r="12" spans="1:15" x14ac:dyDescent="0.25">
      <c r="I12" t="s">
        <v>73</v>
      </c>
      <c r="J12">
        <v>8944</v>
      </c>
      <c r="K12">
        <v>7963</v>
      </c>
      <c r="L12">
        <v>504</v>
      </c>
      <c r="M12">
        <v>401</v>
      </c>
      <c r="N12">
        <v>309</v>
      </c>
      <c r="O12">
        <v>110</v>
      </c>
    </row>
    <row r="13" spans="1:15" x14ac:dyDescent="0.25">
      <c r="B13" t="s">
        <v>58</v>
      </c>
      <c r="C13" t="s">
        <v>94</v>
      </c>
      <c r="D13" t="s">
        <v>95</v>
      </c>
      <c r="E13" t="s">
        <v>96</v>
      </c>
      <c r="I13" t="s">
        <v>74</v>
      </c>
      <c r="J13">
        <v>12021</v>
      </c>
      <c r="K13">
        <v>11079</v>
      </c>
      <c r="L13">
        <v>1089</v>
      </c>
      <c r="M13">
        <v>879</v>
      </c>
      <c r="N13">
        <v>786</v>
      </c>
      <c r="O13">
        <v>302</v>
      </c>
    </row>
    <row r="14" spans="1:15" x14ac:dyDescent="0.25">
      <c r="A14">
        <v>1</v>
      </c>
      <c r="B14">
        <v>42966</v>
      </c>
      <c r="C14">
        <v>0.59516829999999998</v>
      </c>
      <c r="D14">
        <v>0.59380619999999995</v>
      </c>
      <c r="E14">
        <v>0.59653040000000002</v>
      </c>
      <c r="I14" t="s">
        <v>84</v>
      </c>
      <c r="J14">
        <v>14725</v>
      </c>
      <c r="K14">
        <v>13653</v>
      </c>
      <c r="L14">
        <v>1478</v>
      </c>
      <c r="M14">
        <v>1289</v>
      </c>
      <c r="N14">
        <v>969</v>
      </c>
      <c r="O14">
        <v>303</v>
      </c>
    </row>
    <row r="15" spans="1:15" x14ac:dyDescent="0.25">
      <c r="A15">
        <v>2</v>
      </c>
      <c r="B15">
        <v>78337</v>
      </c>
      <c r="C15">
        <v>0.61151489999999997</v>
      </c>
      <c r="D15">
        <v>0.61049790000000004</v>
      </c>
      <c r="E15">
        <v>0.61253190000000002</v>
      </c>
      <c r="I15" t="s">
        <v>75</v>
      </c>
      <c r="J15">
        <v>8877</v>
      </c>
      <c r="K15">
        <v>8154</v>
      </c>
      <c r="L15">
        <v>794</v>
      </c>
      <c r="M15">
        <v>696</v>
      </c>
      <c r="N15">
        <v>516</v>
      </c>
      <c r="O15">
        <v>208</v>
      </c>
    </row>
    <row r="16" spans="1:15" x14ac:dyDescent="0.25">
      <c r="A16">
        <v>3</v>
      </c>
      <c r="B16">
        <v>86176</v>
      </c>
      <c r="C16">
        <v>0.65397190000000005</v>
      </c>
      <c r="D16">
        <v>0.65296889999999996</v>
      </c>
      <c r="E16">
        <v>0.65497479999999997</v>
      </c>
      <c r="I16" t="s">
        <v>85</v>
      </c>
      <c r="J16">
        <v>30341</v>
      </c>
      <c r="K16">
        <v>25732</v>
      </c>
      <c r="L16">
        <v>3715</v>
      </c>
      <c r="M16">
        <v>3273</v>
      </c>
      <c r="N16">
        <v>2741</v>
      </c>
      <c r="O16">
        <v>1077</v>
      </c>
    </row>
    <row r="17" spans="1:15" x14ac:dyDescent="0.25">
      <c r="A17">
        <v>4</v>
      </c>
      <c r="B17">
        <v>3570</v>
      </c>
      <c r="C17">
        <v>0.6598543</v>
      </c>
      <c r="D17">
        <v>0.65502360000000004</v>
      </c>
      <c r="E17">
        <v>0.66468510000000003</v>
      </c>
      <c r="I17" t="s">
        <v>86</v>
      </c>
      <c r="J17">
        <v>7821</v>
      </c>
      <c r="K17">
        <v>7169</v>
      </c>
      <c r="L17">
        <v>471</v>
      </c>
      <c r="M17">
        <v>406</v>
      </c>
      <c r="N17">
        <v>374</v>
      </c>
      <c r="O17">
        <v>167</v>
      </c>
    </row>
    <row r="18" spans="1:15" x14ac:dyDescent="0.25">
      <c r="A18">
        <v>5</v>
      </c>
      <c r="B18">
        <v>1407</v>
      </c>
      <c r="C18">
        <v>0.65196869999999996</v>
      </c>
      <c r="D18">
        <v>0.64467969999999997</v>
      </c>
      <c r="E18">
        <v>0.6592578</v>
      </c>
      <c r="I18" t="s">
        <v>76</v>
      </c>
      <c r="J18">
        <v>7340</v>
      </c>
      <c r="K18">
        <v>7000</v>
      </c>
      <c r="L18">
        <v>121</v>
      </c>
      <c r="M18">
        <v>110</v>
      </c>
      <c r="N18">
        <v>109</v>
      </c>
      <c r="O18">
        <v>73</v>
      </c>
    </row>
    <row r="19" spans="1:15" x14ac:dyDescent="0.25">
      <c r="I19" t="s">
        <v>87</v>
      </c>
      <c r="J19">
        <v>1232</v>
      </c>
      <c r="K19">
        <v>1168</v>
      </c>
      <c r="L19">
        <v>33</v>
      </c>
      <c r="M19">
        <v>29</v>
      </c>
      <c r="N19">
        <v>28</v>
      </c>
      <c r="O19">
        <v>16</v>
      </c>
    </row>
    <row r="20" spans="1:15" x14ac:dyDescent="0.25">
      <c r="B20" t="s">
        <v>97</v>
      </c>
      <c r="C20" t="s">
        <v>94</v>
      </c>
      <c r="D20" t="s">
        <v>95</v>
      </c>
      <c r="E20" t="s">
        <v>96</v>
      </c>
      <c r="I20" t="s">
        <v>77</v>
      </c>
      <c r="J20">
        <v>1719</v>
      </c>
      <c r="K20">
        <v>1560</v>
      </c>
      <c r="L20">
        <v>140</v>
      </c>
      <c r="M20">
        <v>79</v>
      </c>
      <c r="N20">
        <v>73</v>
      </c>
      <c r="O20">
        <v>18</v>
      </c>
    </row>
    <row r="21" spans="1:15" x14ac:dyDescent="0.25">
      <c r="A21">
        <v>1</v>
      </c>
      <c r="B21">
        <v>40094</v>
      </c>
      <c r="C21">
        <v>0.58282440000000002</v>
      </c>
      <c r="D21">
        <v>0.58146260000000005</v>
      </c>
      <c r="E21">
        <v>0.58418619999999999</v>
      </c>
      <c r="I21" t="s">
        <v>78</v>
      </c>
      <c r="J21">
        <v>2570</v>
      </c>
      <c r="K21">
        <v>2358</v>
      </c>
      <c r="L21">
        <v>88</v>
      </c>
      <c r="M21">
        <v>67</v>
      </c>
      <c r="N21">
        <v>65</v>
      </c>
      <c r="O21">
        <v>28</v>
      </c>
    </row>
    <row r="22" spans="1:15" x14ac:dyDescent="0.25">
      <c r="A22">
        <v>2</v>
      </c>
      <c r="B22">
        <v>73857</v>
      </c>
      <c r="C22">
        <v>0.60097650000000002</v>
      </c>
      <c r="D22">
        <v>0.59995830000000006</v>
      </c>
      <c r="E22">
        <v>0.60199469999999999</v>
      </c>
      <c r="I22" t="s">
        <v>79</v>
      </c>
      <c r="J22">
        <v>10494</v>
      </c>
      <c r="K22">
        <v>9966</v>
      </c>
      <c r="L22">
        <v>506</v>
      </c>
      <c r="M22">
        <v>431</v>
      </c>
      <c r="N22">
        <v>416</v>
      </c>
      <c r="O22">
        <v>240</v>
      </c>
    </row>
    <row r="23" spans="1:15" x14ac:dyDescent="0.25">
      <c r="A23">
        <v>3</v>
      </c>
      <c r="B23">
        <v>78139</v>
      </c>
      <c r="C23">
        <v>0.63799380000000006</v>
      </c>
      <c r="D23">
        <v>0.63697119999999996</v>
      </c>
      <c r="E23">
        <v>0.63901649999999999</v>
      </c>
      <c r="I23" t="s">
        <v>80</v>
      </c>
      <c r="J23">
        <v>17928</v>
      </c>
      <c r="K23">
        <v>16810</v>
      </c>
      <c r="L23">
        <v>774</v>
      </c>
      <c r="M23">
        <v>636</v>
      </c>
      <c r="N23">
        <v>565</v>
      </c>
      <c r="O23">
        <v>258</v>
      </c>
    </row>
    <row r="24" spans="1:15" x14ac:dyDescent="0.25">
      <c r="A24">
        <v>4</v>
      </c>
      <c r="B24">
        <v>3227</v>
      </c>
      <c r="C24">
        <v>0.64418960000000003</v>
      </c>
      <c r="D24">
        <v>0.63923649999999999</v>
      </c>
      <c r="E24">
        <v>0.64914280000000002</v>
      </c>
      <c r="I24" t="s">
        <v>88</v>
      </c>
      <c r="J24">
        <v>5932</v>
      </c>
      <c r="K24">
        <v>5584</v>
      </c>
      <c r="L24">
        <v>179</v>
      </c>
      <c r="M24">
        <v>162</v>
      </c>
      <c r="N24">
        <v>160</v>
      </c>
      <c r="O24">
        <v>105</v>
      </c>
    </row>
    <row r="25" spans="1:15" x14ac:dyDescent="0.25">
      <c r="A25">
        <v>5</v>
      </c>
      <c r="B25">
        <v>1265</v>
      </c>
      <c r="C25">
        <v>0.63661659999999998</v>
      </c>
      <c r="D25">
        <v>0.62914420000000004</v>
      </c>
      <c r="E25">
        <v>0.64408900000000002</v>
      </c>
      <c r="I25" t="s">
        <v>81</v>
      </c>
      <c r="J25">
        <v>3155</v>
      </c>
      <c r="K25">
        <v>2871</v>
      </c>
      <c r="L25">
        <v>473</v>
      </c>
      <c r="M25">
        <v>367</v>
      </c>
      <c r="N25">
        <v>265</v>
      </c>
      <c r="O25">
        <v>64</v>
      </c>
    </row>
    <row r="26" spans="1:15" x14ac:dyDescent="0.25">
      <c r="I26" t="s">
        <v>82</v>
      </c>
      <c r="J26">
        <v>2170</v>
      </c>
      <c r="K26">
        <v>2059</v>
      </c>
      <c r="L26">
        <v>46</v>
      </c>
      <c r="M26">
        <v>35</v>
      </c>
      <c r="N26">
        <v>35</v>
      </c>
      <c r="O26">
        <v>21</v>
      </c>
    </row>
    <row r="27" spans="1:15" x14ac:dyDescent="0.25">
      <c r="B27" t="s">
        <v>98</v>
      </c>
      <c r="C27" t="s">
        <v>94</v>
      </c>
      <c r="D27" t="s">
        <v>95</v>
      </c>
      <c r="E27" t="s">
        <v>96</v>
      </c>
      <c r="I27" t="s">
        <v>83</v>
      </c>
      <c r="J27">
        <v>5930</v>
      </c>
      <c r="K27">
        <v>5555</v>
      </c>
      <c r="L27">
        <v>95</v>
      </c>
      <c r="M27">
        <v>84</v>
      </c>
      <c r="N27">
        <v>83</v>
      </c>
      <c r="O27">
        <v>58</v>
      </c>
    </row>
    <row r="28" spans="1:15" x14ac:dyDescent="0.25">
      <c r="A28">
        <v>1</v>
      </c>
      <c r="B28">
        <v>1759</v>
      </c>
      <c r="C28">
        <v>0.77496299999999996</v>
      </c>
      <c r="D28">
        <v>0.77076230000000001</v>
      </c>
      <c r="E28">
        <v>0.77916379999999996</v>
      </c>
      <c r="I28" t="s">
        <v>0</v>
      </c>
      <c r="J28">
        <v>230952</v>
      </c>
      <c r="K28">
        <v>212456</v>
      </c>
      <c r="L28">
        <v>15874</v>
      </c>
      <c r="M28">
        <v>13224</v>
      </c>
      <c r="N28">
        <v>11053</v>
      </c>
      <c r="O28">
        <v>4554</v>
      </c>
    </row>
    <row r="29" spans="1:15" x14ac:dyDescent="0.25">
      <c r="A29">
        <v>2</v>
      </c>
      <c r="B29">
        <v>3132</v>
      </c>
      <c r="C29">
        <v>0.78721580000000002</v>
      </c>
      <c r="D29">
        <v>0.78404910000000005</v>
      </c>
      <c r="E29">
        <v>0.79038249999999999</v>
      </c>
    </row>
    <row r="30" spans="1:15" x14ac:dyDescent="0.25">
      <c r="A30">
        <v>3</v>
      </c>
      <c r="B30">
        <v>6194</v>
      </c>
      <c r="C30">
        <v>0.81110110000000002</v>
      </c>
      <c r="D30">
        <v>0.80882449999999995</v>
      </c>
      <c r="E30">
        <v>0.81337760000000003</v>
      </c>
    </row>
    <row r="31" spans="1:15" x14ac:dyDescent="0.25">
      <c r="A31">
        <v>4</v>
      </c>
      <c r="B31">
        <v>209</v>
      </c>
      <c r="C31">
        <v>0.81148330000000002</v>
      </c>
      <c r="D31">
        <v>0.79962650000000002</v>
      </c>
      <c r="E31">
        <v>0.82333999999999996</v>
      </c>
    </row>
    <row r="32" spans="1:15" x14ac:dyDescent="0.25">
      <c r="A32">
        <v>5</v>
      </c>
      <c r="B32">
        <v>26</v>
      </c>
      <c r="C32">
        <v>0.7969231</v>
      </c>
      <c r="D32">
        <v>0.75816859999999997</v>
      </c>
      <c r="E32">
        <v>0.83567760000000002</v>
      </c>
    </row>
    <row r="34" spans="1:20" x14ac:dyDescent="0.25">
      <c r="B34" t="s">
        <v>62</v>
      </c>
      <c r="C34" t="s">
        <v>94</v>
      </c>
      <c r="D34" t="s">
        <v>95</v>
      </c>
      <c r="E34" t="s">
        <v>96</v>
      </c>
    </row>
    <row r="35" spans="1:20" x14ac:dyDescent="0.25">
      <c r="A35">
        <v>1</v>
      </c>
      <c r="B35">
        <v>1113</v>
      </c>
      <c r="C35">
        <v>0.77496299999999996</v>
      </c>
      <c r="D35">
        <v>0.75018320000000005</v>
      </c>
      <c r="E35">
        <v>0.76119139999999996</v>
      </c>
    </row>
    <row r="36" spans="1:20" x14ac:dyDescent="0.25">
      <c r="A36">
        <v>2</v>
      </c>
      <c r="B36">
        <v>1348</v>
      </c>
      <c r="C36">
        <v>0.78721580000000002</v>
      </c>
      <c r="D36">
        <v>0.77585769999999998</v>
      </c>
      <c r="E36">
        <v>0.78550730000000002</v>
      </c>
    </row>
    <row r="37" spans="1:20" x14ac:dyDescent="0.25">
      <c r="A37">
        <v>3</v>
      </c>
      <c r="B37">
        <v>1843</v>
      </c>
      <c r="C37">
        <v>0.81110110000000002</v>
      </c>
      <c r="D37">
        <v>0.79897010000000002</v>
      </c>
      <c r="E37">
        <v>0.80767120000000003</v>
      </c>
    </row>
    <row r="38" spans="1:20" x14ac:dyDescent="0.25">
      <c r="A38">
        <v>4</v>
      </c>
      <c r="B38">
        <v>134</v>
      </c>
      <c r="C38">
        <v>0.81148330000000002</v>
      </c>
      <c r="D38">
        <v>0.78514289999999998</v>
      </c>
      <c r="E38">
        <v>0.81605110000000003</v>
      </c>
    </row>
    <row r="39" spans="1:20" x14ac:dyDescent="0.25">
      <c r="A39">
        <v>5</v>
      </c>
      <c r="B39">
        <v>116</v>
      </c>
      <c r="C39">
        <v>0.7969231</v>
      </c>
      <c r="D39">
        <v>0.77035339999999997</v>
      </c>
      <c r="E39">
        <v>0.80343969999999998</v>
      </c>
    </row>
    <row r="42" spans="1:20" x14ac:dyDescent="0.25">
      <c r="A42" t="s">
        <v>102</v>
      </c>
      <c r="B42" t="s">
        <v>99</v>
      </c>
      <c r="C42" t="s">
        <v>94</v>
      </c>
      <c r="D42" t="s">
        <v>95</v>
      </c>
      <c r="E42" t="s">
        <v>96</v>
      </c>
      <c r="F42" t="s">
        <v>59</v>
      </c>
      <c r="H42" t="s">
        <v>103</v>
      </c>
      <c r="I42" t="s">
        <v>99</v>
      </c>
      <c r="J42" t="s">
        <v>94</v>
      </c>
      <c r="K42" t="s">
        <v>95</v>
      </c>
      <c r="L42" t="s">
        <v>96</v>
      </c>
      <c r="M42" t="s">
        <v>59</v>
      </c>
      <c r="O42" t="s">
        <v>104</v>
      </c>
      <c r="P42" t="s">
        <v>99</v>
      </c>
      <c r="Q42" t="s">
        <v>94</v>
      </c>
      <c r="R42" t="s">
        <v>95</v>
      </c>
      <c r="S42" t="s">
        <v>96</v>
      </c>
      <c r="T42" t="s">
        <v>59</v>
      </c>
    </row>
    <row r="43" spans="1:20" x14ac:dyDescent="0.25">
      <c r="A43" t="s">
        <v>62</v>
      </c>
      <c r="B43">
        <v>1113</v>
      </c>
      <c r="C43">
        <v>0.77496299999999996</v>
      </c>
      <c r="D43">
        <v>0.75018320000000005</v>
      </c>
      <c r="E43">
        <v>0.76119139999999996</v>
      </c>
      <c r="F43">
        <v>1113</v>
      </c>
      <c r="H43" t="s">
        <v>62</v>
      </c>
      <c r="I43">
        <v>1113</v>
      </c>
      <c r="J43">
        <v>0.69075609999999998</v>
      </c>
      <c r="K43">
        <v>0.67427190000000004</v>
      </c>
      <c r="L43">
        <v>0.68443430000000005</v>
      </c>
      <c r="M43">
        <v>1113</v>
      </c>
      <c r="O43" t="s">
        <v>62</v>
      </c>
      <c r="P43">
        <v>1113</v>
      </c>
      <c r="Q43">
        <v>0.75893969999999999</v>
      </c>
      <c r="R43">
        <v>0.76494589999999996</v>
      </c>
      <c r="S43">
        <v>0.77544049999999998</v>
      </c>
      <c r="T43">
        <v>1113</v>
      </c>
    </row>
    <row r="44" spans="1:20" x14ac:dyDescent="0.25">
      <c r="A44" t="s">
        <v>62</v>
      </c>
      <c r="B44">
        <v>1348</v>
      </c>
      <c r="C44">
        <v>0.78721580000000002</v>
      </c>
      <c r="D44">
        <v>0.77585769999999998</v>
      </c>
      <c r="E44">
        <v>0.78550730000000002</v>
      </c>
      <c r="F44">
        <v>1348</v>
      </c>
      <c r="H44" t="s">
        <v>62</v>
      </c>
      <c r="I44">
        <v>1348</v>
      </c>
      <c r="J44">
        <v>0.7112771</v>
      </c>
      <c r="K44">
        <v>0.69643759999999999</v>
      </c>
      <c r="L44">
        <v>0.70641109999999996</v>
      </c>
      <c r="M44">
        <v>1348</v>
      </c>
      <c r="O44" t="s">
        <v>62</v>
      </c>
      <c r="P44">
        <v>1348</v>
      </c>
      <c r="Q44">
        <v>0.67504790000000003</v>
      </c>
      <c r="R44">
        <v>0.67760310000000001</v>
      </c>
      <c r="S44">
        <v>0.68497110000000005</v>
      </c>
      <c r="T44">
        <v>1348</v>
      </c>
    </row>
    <row r="45" spans="1:20" x14ac:dyDescent="0.25">
      <c r="A45" t="s">
        <v>62</v>
      </c>
      <c r="B45">
        <v>1843</v>
      </c>
      <c r="C45">
        <v>0.81110110000000002</v>
      </c>
      <c r="D45">
        <v>0.79897010000000002</v>
      </c>
      <c r="E45">
        <v>0.80767120000000003</v>
      </c>
      <c r="F45">
        <v>1843</v>
      </c>
      <c r="H45" t="s">
        <v>62</v>
      </c>
      <c r="I45">
        <v>1843</v>
      </c>
      <c r="J45">
        <v>0.74572170000000004</v>
      </c>
      <c r="K45">
        <v>0.73197000000000001</v>
      </c>
      <c r="L45">
        <v>0.74184439999999996</v>
      </c>
      <c r="M45">
        <v>1843</v>
      </c>
      <c r="O45" t="s">
        <v>62</v>
      </c>
      <c r="P45">
        <v>1843</v>
      </c>
      <c r="Q45">
        <v>0.69559249999999995</v>
      </c>
      <c r="R45">
        <v>0.69625970000000004</v>
      </c>
      <c r="S45">
        <v>0.70355040000000002</v>
      </c>
      <c r="T45">
        <v>1843</v>
      </c>
    </row>
    <row r="46" spans="1:20" x14ac:dyDescent="0.25">
      <c r="A46" t="s">
        <v>62</v>
      </c>
      <c r="B46">
        <v>134</v>
      </c>
      <c r="C46">
        <v>0.81148330000000002</v>
      </c>
      <c r="D46">
        <v>0.78514289999999998</v>
      </c>
      <c r="E46">
        <v>0.81605110000000003</v>
      </c>
      <c r="F46">
        <v>134</v>
      </c>
      <c r="H46" t="s">
        <v>62</v>
      </c>
      <c r="I46">
        <v>134</v>
      </c>
      <c r="J46">
        <v>0.77148329999999998</v>
      </c>
      <c r="K46">
        <v>0.73008320000000004</v>
      </c>
      <c r="L46">
        <v>0.7684242</v>
      </c>
      <c r="M46">
        <v>134</v>
      </c>
      <c r="O46" t="s">
        <v>62</v>
      </c>
      <c r="P46">
        <v>134</v>
      </c>
      <c r="Q46">
        <v>0.69342110000000001</v>
      </c>
      <c r="R46">
        <v>0.67463609999999996</v>
      </c>
      <c r="S46">
        <v>0.69924450000000005</v>
      </c>
      <c r="T46">
        <v>134</v>
      </c>
    </row>
    <row r="47" spans="1:20" x14ac:dyDescent="0.25">
      <c r="A47" t="s">
        <v>62</v>
      </c>
      <c r="B47">
        <v>116</v>
      </c>
      <c r="C47">
        <v>0.7969231</v>
      </c>
      <c r="D47">
        <v>0.77035339999999997</v>
      </c>
      <c r="E47">
        <v>0.80343969999999998</v>
      </c>
      <c r="F47">
        <v>116</v>
      </c>
      <c r="H47" t="s">
        <v>62</v>
      </c>
      <c r="I47">
        <v>116</v>
      </c>
      <c r="J47">
        <v>0.75384620000000002</v>
      </c>
      <c r="K47">
        <v>0.67932230000000005</v>
      </c>
      <c r="L47">
        <v>0.71447079999999996</v>
      </c>
      <c r="M47">
        <v>116</v>
      </c>
      <c r="O47" t="s">
        <v>62</v>
      </c>
      <c r="P47">
        <v>116</v>
      </c>
      <c r="Q47">
        <v>0.68076919999999996</v>
      </c>
      <c r="R47">
        <v>0.67125219999999997</v>
      </c>
      <c r="S47">
        <v>0.69124779999999997</v>
      </c>
      <c r="T47">
        <v>116</v>
      </c>
    </row>
    <row r="48" spans="1:20" x14ac:dyDescent="0.25">
      <c r="A48" t="s">
        <v>98</v>
      </c>
      <c r="B48">
        <v>1759</v>
      </c>
      <c r="C48">
        <v>0.77496299999999996</v>
      </c>
      <c r="D48">
        <v>0.77076230000000001</v>
      </c>
      <c r="E48">
        <v>0.77916379999999996</v>
      </c>
      <c r="F48">
        <v>1759</v>
      </c>
      <c r="H48" t="s">
        <v>98</v>
      </c>
      <c r="I48">
        <v>1759</v>
      </c>
      <c r="J48">
        <v>0.69075609999999998</v>
      </c>
      <c r="K48">
        <v>0.68687149999999997</v>
      </c>
      <c r="L48">
        <v>0.69464079999999995</v>
      </c>
      <c r="M48">
        <v>1759</v>
      </c>
      <c r="O48" t="s">
        <v>98</v>
      </c>
      <c r="P48">
        <v>1759</v>
      </c>
      <c r="Q48">
        <v>0.75893969999999999</v>
      </c>
      <c r="R48">
        <v>0.75488200000000005</v>
      </c>
      <c r="S48">
        <v>0.7629975</v>
      </c>
      <c r="T48">
        <v>1759</v>
      </c>
    </row>
    <row r="49" spans="1:20" x14ac:dyDescent="0.25">
      <c r="A49" t="s">
        <v>98</v>
      </c>
      <c r="B49">
        <v>3132</v>
      </c>
      <c r="C49">
        <v>0.78721580000000002</v>
      </c>
      <c r="D49">
        <v>0.78404910000000005</v>
      </c>
      <c r="E49">
        <v>0.79038249999999999</v>
      </c>
      <c r="F49">
        <v>3132</v>
      </c>
      <c r="H49" t="s">
        <v>98</v>
      </c>
      <c r="I49">
        <v>3132</v>
      </c>
      <c r="J49">
        <v>0.7112771</v>
      </c>
      <c r="K49">
        <v>0.70798410000000001</v>
      </c>
      <c r="L49">
        <v>0.71457020000000004</v>
      </c>
      <c r="M49">
        <v>3132</v>
      </c>
      <c r="O49" t="s">
        <v>98</v>
      </c>
      <c r="P49">
        <v>3132</v>
      </c>
      <c r="Q49">
        <v>0.67504790000000003</v>
      </c>
      <c r="R49">
        <v>0.67283709999999997</v>
      </c>
      <c r="S49">
        <v>0.67725869999999999</v>
      </c>
      <c r="T49">
        <v>3132</v>
      </c>
    </row>
    <row r="50" spans="1:20" x14ac:dyDescent="0.25">
      <c r="A50" t="s">
        <v>98</v>
      </c>
      <c r="B50">
        <v>6194</v>
      </c>
      <c r="C50">
        <v>0.81110110000000002</v>
      </c>
      <c r="D50">
        <v>0.80882449999999995</v>
      </c>
      <c r="E50">
        <v>0.81337760000000003</v>
      </c>
      <c r="F50">
        <v>6194</v>
      </c>
      <c r="H50" t="s">
        <v>98</v>
      </c>
      <c r="I50">
        <v>6194</v>
      </c>
      <c r="J50">
        <v>0.74572170000000004</v>
      </c>
      <c r="K50">
        <v>0.74301200000000001</v>
      </c>
      <c r="L50">
        <v>0.74843130000000002</v>
      </c>
      <c r="M50">
        <v>6194</v>
      </c>
      <c r="O50" t="s">
        <v>98</v>
      </c>
      <c r="P50">
        <v>6194</v>
      </c>
      <c r="Q50">
        <v>0.69559249999999995</v>
      </c>
      <c r="R50">
        <v>0.69367420000000002</v>
      </c>
      <c r="S50">
        <v>0.69751079999999999</v>
      </c>
      <c r="T50">
        <v>6194</v>
      </c>
    </row>
    <row r="51" spans="1:20" x14ac:dyDescent="0.25">
      <c r="A51" t="s">
        <v>98</v>
      </c>
      <c r="B51">
        <v>209</v>
      </c>
      <c r="C51">
        <v>0.81148330000000002</v>
      </c>
      <c r="D51">
        <v>0.79962650000000002</v>
      </c>
      <c r="E51">
        <v>0.82333999999999996</v>
      </c>
      <c r="F51">
        <v>209</v>
      </c>
      <c r="H51" t="s">
        <v>98</v>
      </c>
      <c r="I51">
        <v>209</v>
      </c>
      <c r="J51">
        <v>0.77148329999999998</v>
      </c>
      <c r="K51">
        <v>0.75564889999999996</v>
      </c>
      <c r="L51">
        <v>0.78731759999999995</v>
      </c>
      <c r="M51">
        <v>209</v>
      </c>
      <c r="O51" t="s">
        <v>98</v>
      </c>
      <c r="P51">
        <v>209</v>
      </c>
      <c r="Q51">
        <v>0.69342110000000001</v>
      </c>
      <c r="R51">
        <v>0.68270649999999999</v>
      </c>
      <c r="S51">
        <v>0.70413559999999997</v>
      </c>
      <c r="T51">
        <v>209</v>
      </c>
    </row>
    <row r="52" spans="1:20" x14ac:dyDescent="0.25">
      <c r="A52" t="s">
        <v>98</v>
      </c>
      <c r="B52">
        <v>26</v>
      </c>
      <c r="C52">
        <v>0.7969231</v>
      </c>
      <c r="D52">
        <v>0.75816859999999997</v>
      </c>
      <c r="E52">
        <v>0.83567760000000002</v>
      </c>
      <c r="F52">
        <v>26</v>
      </c>
      <c r="H52" t="s">
        <v>98</v>
      </c>
      <c r="I52">
        <v>26</v>
      </c>
      <c r="J52">
        <v>0.75384620000000002</v>
      </c>
      <c r="K52">
        <v>0.70620439999999995</v>
      </c>
      <c r="L52">
        <v>0.80148790000000003</v>
      </c>
      <c r="M52">
        <v>26</v>
      </c>
      <c r="O52" t="s">
        <v>98</v>
      </c>
      <c r="P52">
        <v>26</v>
      </c>
      <c r="Q52">
        <v>0.68076919999999996</v>
      </c>
      <c r="R52">
        <v>0.65454509999999999</v>
      </c>
      <c r="S52">
        <v>0.70699339999999999</v>
      </c>
      <c r="T52">
        <v>26</v>
      </c>
    </row>
    <row r="53" spans="1:20" x14ac:dyDescent="0.25">
      <c r="A53" t="s">
        <v>100</v>
      </c>
      <c r="B53">
        <v>40094</v>
      </c>
      <c r="C53">
        <v>0.58282440000000002</v>
      </c>
      <c r="D53">
        <v>0.58146260000000005</v>
      </c>
      <c r="E53">
        <v>0.58418619999999999</v>
      </c>
      <c r="F53">
        <v>20821</v>
      </c>
      <c r="H53" t="s">
        <v>100</v>
      </c>
      <c r="I53">
        <v>40094</v>
      </c>
      <c r="J53">
        <v>0.3466823</v>
      </c>
      <c r="K53">
        <v>0.34553339999999999</v>
      </c>
      <c r="L53">
        <v>0.34783120000000001</v>
      </c>
      <c r="M53">
        <v>694</v>
      </c>
      <c r="O53" t="s">
        <v>100</v>
      </c>
      <c r="P53">
        <v>40094</v>
      </c>
      <c r="Q53">
        <v>0.58437300000000003</v>
      </c>
      <c r="R53">
        <v>0.58295269999999999</v>
      </c>
      <c r="S53">
        <v>0.58579320000000001</v>
      </c>
      <c r="T53">
        <v>20364</v>
      </c>
    </row>
    <row r="54" spans="1:20" x14ac:dyDescent="0.25">
      <c r="A54" t="s">
        <v>100</v>
      </c>
      <c r="B54">
        <v>73857</v>
      </c>
      <c r="C54">
        <v>0.60097650000000002</v>
      </c>
      <c r="D54">
        <v>0.59995830000000006</v>
      </c>
      <c r="E54">
        <v>0.60199469999999999</v>
      </c>
      <c r="F54">
        <v>42341</v>
      </c>
      <c r="H54" t="s">
        <v>100</v>
      </c>
      <c r="I54">
        <v>73857</v>
      </c>
      <c r="J54">
        <v>0.38614949999999998</v>
      </c>
      <c r="K54">
        <v>0.38514140000000002</v>
      </c>
      <c r="L54">
        <v>0.38715749999999999</v>
      </c>
      <c r="M54">
        <v>6321</v>
      </c>
      <c r="O54" t="s">
        <v>100</v>
      </c>
      <c r="P54">
        <v>73857</v>
      </c>
      <c r="Q54">
        <v>0.45060790000000001</v>
      </c>
      <c r="R54">
        <v>0.44980369999999997</v>
      </c>
      <c r="S54">
        <v>0.45141219999999999</v>
      </c>
      <c r="T54">
        <v>7906</v>
      </c>
    </row>
    <row r="55" spans="1:20" x14ac:dyDescent="0.25">
      <c r="A55" t="s">
        <v>100</v>
      </c>
      <c r="B55">
        <v>78139</v>
      </c>
      <c r="C55">
        <v>0.63799380000000006</v>
      </c>
      <c r="D55">
        <v>0.63697119999999996</v>
      </c>
      <c r="E55">
        <v>0.63901649999999999</v>
      </c>
      <c r="F55">
        <v>52220</v>
      </c>
      <c r="H55" t="s">
        <v>100</v>
      </c>
      <c r="I55">
        <v>78139</v>
      </c>
      <c r="J55">
        <v>0.43023790000000001</v>
      </c>
      <c r="K55">
        <v>0.42906060000000001</v>
      </c>
      <c r="L55">
        <v>0.4314152</v>
      </c>
      <c r="M55">
        <v>13634</v>
      </c>
      <c r="O55" t="s">
        <v>100</v>
      </c>
      <c r="P55">
        <v>78139</v>
      </c>
      <c r="Q55">
        <v>0.45206170000000001</v>
      </c>
      <c r="R55">
        <v>0.45116499999999998</v>
      </c>
      <c r="S55">
        <v>0.45295839999999998</v>
      </c>
      <c r="T55">
        <v>10868</v>
      </c>
    </row>
    <row r="56" spans="1:20" x14ac:dyDescent="0.25">
      <c r="A56" t="s">
        <v>100</v>
      </c>
      <c r="B56">
        <v>3227</v>
      </c>
      <c r="C56">
        <v>0.64418960000000003</v>
      </c>
      <c r="D56">
        <v>0.63923649999999999</v>
      </c>
      <c r="E56">
        <v>0.64914280000000002</v>
      </c>
      <c r="F56">
        <v>2213</v>
      </c>
      <c r="H56" t="s">
        <v>100</v>
      </c>
      <c r="I56">
        <v>3227</v>
      </c>
      <c r="J56">
        <v>0.4402355</v>
      </c>
      <c r="K56">
        <v>0.43416300000000002</v>
      </c>
      <c r="L56">
        <v>0.44630799999999998</v>
      </c>
      <c r="M56">
        <v>659</v>
      </c>
      <c r="O56" t="s">
        <v>100</v>
      </c>
      <c r="P56">
        <v>3227</v>
      </c>
      <c r="Q56">
        <v>0.4346064</v>
      </c>
      <c r="R56">
        <v>0.43034480000000003</v>
      </c>
      <c r="S56">
        <v>0.43886799999999998</v>
      </c>
      <c r="T56">
        <v>333</v>
      </c>
    </row>
    <row r="57" spans="1:20" x14ac:dyDescent="0.25">
      <c r="A57" t="s">
        <v>100</v>
      </c>
      <c r="B57">
        <v>1265</v>
      </c>
      <c r="C57">
        <v>0.63661659999999998</v>
      </c>
      <c r="D57">
        <v>0.62914420000000004</v>
      </c>
      <c r="E57">
        <v>0.64408900000000002</v>
      </c>
      <c r="F57">
        <v>845</v>
      </c>
      <c r="H57" t="s">
        <v>100</v>
      </c>
      <c r="I57">
        <v>1265</v>
      </c>
      <c r="J57">
        <v>0.39734390000000003</v>
      </c>
      <c r="K57">
        <v>0.3897756</v>
      </c>
      <c r="L57">
        <v>0.4049121</v>
      </c>
      <c r="M57">
        <v>103</v>
      </c>
      <c r="O57" t="s">
        <v>100</v>
      </c>
      <c r="P57">
        <v>1265</v>
      </c>
      <c r="Q57">
        <v>0.52199600000000002</v>
      </c>
      <c r="R57">
        <v>0.51571880000000003</v>
      </c>
      <c r="S57">
        <v>0.52827329999999995</v>
      </c>
      <c r="T57">
        <v>352</v>
      </c>
    </row>
    <row r="58" spans="1:20" x14ac:dyDescent="0.25">
      <c r="A58" t="s">
        <v>101</v>
      </c>
      <c r="B58">
        <v>42966</v>
      </c>
      <c r="C58">
        <v>0.59516829999999998</v>
      </c>
      <c r="D58">
        <v>0.59380619999999995</v>
      </c>
      <c r="E58">
        <v>0.59653040000000002</v>
      </c>
      <c r="F58">
        <v>23693</v>
      </c>
      <c r="H58" t="s">
        <v>101</v>
      </c>
      <c r="I58">
        <v>42966</v>
      </c>
      <c r="J58">
        <v>0.36938599999999999</v>
      </c>
      <c r="K58">
        <v>0.3680312</v>
      </c>
      <c r="L58">
        <v>0.37074079999999998</v>
      </c>
      <c r="M58">
        <v>3566</v>
      </c>
      <c r="O58" t="s">
        <v>101</v>
      </c>
      <c r="P58">
        <v>42966</v>
      </c>
      <c r="Q58">
        <v>0.59633309999999995</v>
      </c>
      <c r="R58">
        <v>0.59492560000000005</v>
      </c>
      <c r="S58">
        <v>0.59774070000000001</v>
      </c>
      <c r="T58">
        <v>23236</v>
      </c>
    </row>
    <row r="59" spans="1:20" x14ac:dyDescent="0.25">
      <c r="A59" t="s">
        <v>101</v>
      </c>
      <c r="B59">
        <v>78337</v>
      </c>
      <c r="C59">
        <v>0.61151489999999997</v>
      </c>
      <c r="D59">
        <v>0.61049790000000004</v>
      </c>
      <c r="E59">
        <v>0.61253190000000002</v>
      </c>
      <c r="F59">
        <v>46821</v>
      </c>
      <c r="H59" t="s">
        <v>101</v>
      </c>
      <c r="I59">
        <v>78337</v>
      </c>
      <c r="J59">
        <v>0.40457359999999998</v>
      </c>
      <c r="K59">
        <v>0.40347699999999997</v>
      </c>
      <c r="L59">
        <v>0.40567009999999998</v>
      </c>
      <c r="M59">
        <v>10801</v>
      </c>
      <c r="O59" t="s">
        <v>101</v>
      </c>
      <c r="P59">
        <v>78337</v>
      </c>
      <c r="Q59">
        <v>0.46355069999999998</v>
      </c>
      <c r="R59">
        <v>0.46270090000000003</v>
      </c>
      <c r="S59">
        <v>0.4644006</v>
      </c>
      <c r="T59">
        <v>12386</v>
      </c>
    </row>
    <row r="60" spans="1:20" x14ac:dyDescent="0.25">
      <c r="A60" t="s">
        <v>101</v>
      </c>
      <c r="B60">
        <v>86176</v>
      </c>
      <c r="C60">
        <v>0.65397190000000005</v>
      </c>
      <c r="D60">
        <v>0.65296889999999996</v>
      </c>
      <c r="E60">
        <v>0.65497479999999997</v>
      </c>
      <c r="F60">
        <v>60257</v>
      </c>
      <c r="H60" t="s">
        <v>101</v>
      </c>
      <c r="I60">
        <v>86176</v>
      </c>
      <c r="J60">
        <v>0.4594722</v>
      </c>
      <c r="K60">
        <v>0.45822360000000001</v>
      </c>
      <c r="L60">
        <v>0.46072089999999999</v>
      </c>
      <c r="M60">
        <v>21671</v>
      </c>
      <c r="O60" t="s">
        <v>101</v>
      </c>
      <c r="P60">
        <v>86176</v>
      </c>
      <c r="Q60">
        <v>0.47486630000000002</v>
      </c>
      <c r="R60">
        <v>0.47391149999999999</v>
      </c>
      <c r="S60">
        <v>0.47582099999999999</v>
      </c>
      <c r="T60">
        <v>18905</v>
      </c>
    </row>
    <row r="61" spans="1:20" x14ac:dyDescent="0.25">
      <c r="A61" t="s">
        <v>101</v>
      </c>
      <c r="B61">
        <v>3570</v>
      </c>
      <c r="C61">
        <v>0.6598543</v>
      </c>
      <c r="D61">
        <v>0.65502360000000004</v>
      </c>
      <c r="E61">
        <v>0.66468510000000003</v>
      </c>
      <c r="F61">
        <v>2556</v>
      </c>
      <c r="H61" t="s">
        <v>101</v>
      </c>
      <c r="I61">
        <v>3570</v>
      </c>
      <c r="J61">
        <v>0.4712269</v>
      </c>
      <c r="K61">
        <v>0.46480640000000001</v>
      </c>
      <c r="L61">
        <v>0.4776474</v>
      </c>
      <c r="M61">
        <v>1002</v>
      </c>
      <c r="O61" t="s">
        <v>101</v>
      </c>
      <c r="P61">
        <v>3570</v>
      </c>
      <c r="Q61">
        <v>0.45922970000000002</v>
      </c>
      <c r="R61">
        <v>0.4545845</v>
      </c>
      <c r="S61">
        <v>0.46387489999999998</v>
      </c>
      <c r="T61">
        <v>676</v>
      </c>
    </row>
    <row r="62" spans="1:20" x14ac:dyDescent="0.25">
      <c r="A62" t="s">
        <v>101</v>
      </c>
      <c r="B62">
        <v>1407</v>
      </c>
      <c r="C62">
        <v>0.65196869999999996</v>
      </c>
      <c r="D62">
        <v>0.64467969999999997</v>
      </c>
      <c r="E62">
        <v>0.6592578</v>
      </c>
      <c r="F62">
        <v>987</v>
      </c>
      <c r="H62" t="s">
        <v>101</v>
      </c>
      <c r="I62">
        <v>1407</v>
      </c>
      <c r="J62">
        <v>0.42862830000000002</v>
      </c>
      <c r="K62">
        <v>0.42008410000000002</v>
      </c>
      <c r="L62">
        <v>0.43717250000000002</v>
      </c>
      <c r="M62">
        <v>245</v>
      </c>
      <c r="O62" t="s">
        <v>101</v>
      </c>
      <c r="P62">
        <v>1407</v>
      </c>
      <c r="Q62">
        <v>0.53805970000000003</v>
      </c>
      <c r="R62">
        <v>0.53181469999999997</v>
      </c>
      <c r="S62">
        <v>0.54430469999999997</v>
      </c>
      <c r="T62">
        <v>494</v>
      </c>
    </row>
    <row r="63" spans="1:20" x14ac:dyDescent="0.25">
      <c r="A63" t="s">
        <v>0</v>
      </c>
      <c r="B63">
        <v>212456</v>
      </c>
      <c r="C63">
        <v>0.62651049999999997</v>
      </c>
      <c r="D63">
        <v>0.62587649999999995</v>
      </c>
      <c r="E63">
        <v>0.62714449999999999</v>
      </c>
      <c r="F63">
        <v>134314</v>
      </c>
      <c r="H63" t="s">
        <v>0</v>
      </c>
      <c r="I63">
        <v>212456</v>
      </c>
      <c r="J63">
        <v>0.42100460000000001</v>
      </c>
      <c r="K63">
        <v>0.4202745</v>
      </c>
      <c r="L63">
        <v>0.42173470000000002</v>
      </c>
      <c r="M63">
        <v>37285</v>
      </c>
      <c r="O63" t="s">
        <v>0</v>
      </c>
      <c r="P63">
        <v>212456</v>
      </c>
      <c r="Q63">
        <v>0.49541459999999998</v>
      </c>
      <c r="R63">
        <v>0.49479440000000002</v>
      </c>
      <c r="S63">
        <v>0.4960348</v>
      </c>
      <c r="T63">
        <v>55697</v>
      </c>
    </row>
    <row r="65" spans="1:15" x14ac:dyDescent="0.25">
      <c r="B65" t="s">
        <v>57</v>
      </c>
      <c r="C65" t="s">
        <v>108</v>
      </c>
      <c r="D65" t="s">
        <v>2</v>
      </c>
      <c r="E65" t="s">
        <v>105</v>
      </c>
      <c r="F65" t="s">
        <v>106</v>
      </c>
      <c r="G65" t="s">
        <v>107</v>
      </c>
      <c r="J65" t="s">
        <v>57</v>
      </c>
      <c r="K65" t="s">
        <v>108</v>
      </c>
      <c r="L65" t="s">
        <v>2</v>
      </c>
      <c r="M65" t="s">
        <v>105</v>
      </c>
      <c r="N65" t="s">
        <v>106</v>
      </c>
      <c r="O65" t="s">
        <v>107</v>
      </c>
    </row>
    <row r="66" spans="1:15" x14ac:dyDescent="0.25">
      <c r="A66">
        <v>1</v>
      </c>
      <c r="B66">
        <v>4334</v>
      </c>
      <c r="C66">
        <v>2821</v>
      </c>
      <c r="D66">
        <v>2821</v>
      </c>
      <c r="E66">
        <v>2684</v>
      </c>
      <c r="F66">
        <v>2149</v>
      </c>
      <c r="G66">
        <v>2731</v>
      </c>
      <c r="I66" t="s">
        <v>63</v>
      </c>
      <c r="J66">
        <v>259</v>
      </c>
      <c r="K66">
        <v>151</v>
      </c>
      <c r="L66">
        <v>151</v>
      </c>
      <c r="M66">
        <v>145</v>
      </c>
      <c r="N66">
        <v>137</v>
      </c>
      <c r="O66">
        <v>146</v>
      </c>
    </row>
    <row r="67" spans="1:15" x14ac:dyDescent="0.25">
      <c r="A67">
        <v>2</v>
      </c>
      <c r="B67">
        <v>5800</v>
      </c>
      <c r="C67">
        <v>3681</v>
      </c>
      <c r="D67">
        <v>3681</v>
      </c>
      <c r="E67">
        <v>3446</v>
      </c>
      <c r="F67">
        <v>3002</v>
      </c>
      <c r="G67">
        <v>3549</v>
      </c>
      <c r="I67" t="s">
        <v>64</v>
      </c>
      <c r="J67">
        <v>738</v>
      </c>
      <c r="K67">
        <v>395</v>
      </c>
      <c r="L67">
        <v>395</v>
      </c>
      <c r="M67">
        <v>368</v>
      </c>
      <c r="N67">
        <v>325</v>
      </c>
      <c r="O67">
        <v>376</v>
      </c>
    </row>
    <row r="68" spans="1:15" x14ac:dyDescent="0.25">
      <c r="A68">
        <v>3</v>
      </c>
      <c r="B68">
        <v>9852</v>
      </c>
      <c r="C68">
        <v>4754</v>
      </c>
      <c r="D68">
        <v>4754</v>
      </c>
      <c r="E68">
        <v>4386</v>
      </c>
      <c r="F68">
        <v>3833</v>
      </c>
      <c r="G68">
        <v>4526</v>
      </c>
      <c r="I68" t="s">
        <v>65</v>
      </c>
      <c r="J68">
        <v>407</v>
      </c>
      <c r="K68">
        <v>289</v>
      </c>
      <c r="L68">
        <v>289</v>
      </c>
      <c r="M68">
        <v>276</v>
      </c>
      <c r="N68">
        <v>257</v>
      </c>
      <c r="O68">
        <v>286</v>
      </c>
    </row>
    <row r="69" spans="1:15" x14ac:dyDescent="0.25">
      <c r="A69">
        <v>4</v>
      </c>
      <c r="B69">
        <v>503</v>
      </c>
      <c r="C69">
        <v>274</v>
      </c>
      <c r="D69">
        <v>274</v>
      </c>
      <c r="E69">
        <v>257</v>
      </c>
      <c r="F69">
        <v>217</v>
      </c>
      <c r="G69">
        <v>262</v>
      </c>
      <c r="I69" t="s">
        <v>66</v>
      </c>
      <c r="J69">
        <v>1256</v>
      </c>
      <c r="K69">
        <v>390</v>
      </c>
      <c r="L69">
        <v>390</v>
      </c>
      <c r="M69">
        <v>358</v>
      </c>
      <c r="N69">
        <v>309</v>
      </c>
      <c r="O69">
        <v>362</v>
      </c>
    </row>
    <row r="70" spans="1:15" x14ac:dyDescent="0.25">
      <c r="A70">
        <v>5</v>
      </c>
      <c r="B70">
        <v>261</v>
      </c>
      <c r="C70">
        <v>210</v>
      </c>
      <c r="D70">
        <v>210</v>
      </c>
      <c r="E70">
        <v>204</v>
      </c>
      <c r="F70">
        <v>176</v>
      </c>
      <c r="G70">
        <v>209</v>
      </c>
      <c r="I70" t="s">
        <v>67</v>
      </c>
      <c r="J70">
        <v>343</v>
      </c>
      <c r="K70">
        <v>189</v>
      </c>
      <c r="L70">
        <v>189</v>
      </c>
      <c r="M70">
        <v>179</v>
      </c>
      <c r="N70">
        <v>165</v>
      </c>
      <c r="O70">
        <v>182</v>
      </c>
    </row>
    <row r="71" spans="1:15" x14ac:dyDescent="0.25">
      <c r="A71" t="s">
        <v>0</v>
      </c>
      <c r="B71">
        <v>20750</v>
      </c>
      <c r="C71">
        <v>11740</v>
      </c>
      <c r="D71">
        <v>11740</v>
      </c>
      <c r="E71">
        <v>10977</v>
      </c>
      <c r="F71">
        <v>9377</v>
      </c>
      <c r="G71">
        <v>11277</v>
      </c>
      <c r="I71" t="s">
        <v>68</v>
      </c>
      <c r="J71">
        <v>1097</v>
      </c>
      <c r="K71">
        <v>584</v>
      </c>
      <c r="L71">
        <v>584</v>
      </c>
      <c r="M71">
        <v>564</v>
      </c>
      <c r="N71">
        <v>529</v>
      </c>
      <c r="O71">
        <v>578</v>
      </c>
    </row>
    <row r="72" spans="1:15" x14ac:dyDescent="0.25">
      <c r="I72" t="s">
        <v>69</v>
      </c>
      <c r="J72">
        <v>510</v>
      </c>
      <c r="K72">
        <v>362</v>
      </c>
      <c r="L72">
        <v>362</v>
      </c>
      <c r="M72">
        <v>336</v>
      </c>
      <c r="N72">
        <v>263</v>
      </c>
      <c r="O72">
        <v>349</v>
      </c>
    </row>
    <row r="73" spans="1:15" x14ac:dyDescent="0.25">
      <c r="I73" t="s">
        <v>70</v>
      </c>
      <c r="J73">
        <v>986</v>
      </c>
      <c r="K73">
        <v>532</v>
      </c>
      <c r="L73">
        <v>532</v>
      </c>
      <c r="M73">
        <v>499</v>
      </c>
      <c r="N73">
        <v>437</v>
      </c>
      <c r="O73">
        <v>508</v>
      </c>
    </row>
    <row r="74" spans="1:15" x14ac:dyDescent="0.25">
      <c r="I74" t="s">
        <v>71</v>
      </c>
      <c r="J74">
        <v>501</v>
      </c>
      <c r="K74">
        <v>293</v>
      </c>
      <c r="L74">
        <v>293</v>
      </c>
      <c r="M74">
        <v>275</v>
      </c>
      <c r="N74">
        <v>238</v>
      </c>
      <c r="O74">
        <v>276</v>
      </c>
    </row>
    <row r="75" spans="1:15" x14ac:dyDescent="0.25">
      <c r="I75" t="s">
        <v>72</v>
      </c>
      <c r="J75">
        <v>572</v>
      </c>
      <c r="K75">
        <v>320</v>
      </c>
      <c r="L75">
        <v>320</v>
      </c>
      <c r="M75">
        <v>292</v>
      </c>
      <c r="N75">
        <v>260</v>
      </c>
      <c r="O75">
        <v>295</v>
      </c>
    </row>
    <row r="76" spans="1:15" x14ac:dyDescent="0.25">
      <c r="I76" t="s">
        <v>73</v>
      </c>
      <c r="J76">
        <v>408</v>
      </c>
      <c r="K76">
        <v>224</v>
      </c>
      <c r="L76">
        <v>224</v>
      </c>
      <c r="M76">
        <v>206</v>
      </c>
      <c r="N76">
        <v>184</v>
      </c>
      <c r="O76">
        <v>217</v>
      </c>
    </row>
    <row r="77" spans="1:15" x14ac:dyDescent="0.25">
      <c r="I77" t="s">
        <v>74</v>
      </c>
      <c r="J77">
        <v>1161</v>
      </c>
      <c r="K77">
        <v>568</v>
      </c>
      <c r="L77">
        <v>568</v>
      </c>
      <c r="M77">
        <v>517</v>
      </c>
      <c r="N77">
        <v>417</v>
      </c>
      <c r="O77">
        <v>534</v>
      </c>
    </row>
    <row r="78" spans="1:15" x14ac:dyDescent="0.25">
      <c r="I78" t="s">
        <v>84</v>
      </c>
      <c r="J78">
        <v>1762</v>
      </c>
      <c r="K78">
        <v>754</v>
      </c>
      <c r="L78">
        <v>754</v>
      </c>
      <c r="M78">
        <v>682</v>
      </c>
      <c r="N78">
        <v>587</v>
      </c>
      <c r="O78">
        <v>717</v>
      </c>
    </row>
    <row r="79" spans="1:15" x14ac:dyDescent="0.25">
      <c r="I79" t="s">
        <v>75</v>
      </c>
      <c r="J79">
        <v>403</v>
      </c>
      <c r="K79">
        <v>225</v>
      </c>
      <c r="L79">
        <v>225</v>
      </c>
      <c r="M79">
        <v>210</v>
      </c>
      <c r="N79">
        <v>189</v>
      </c>
      <c r="O79">
        <v>215</v>
      </c>
    </row>
    <row r="80" spans="1:15" x14ac:dyDescent="0.25">
      <c r="I80" t="s">
        <v>85</v>
      </c>
      <c r="J80">
        <v>4961</v>
      </c>
      <c r="K80">
        <v>3198</v>
      </c>
      <c r="L80">
        <v>3198</v>
      </c>
      <c r="M80">
        <v>2960</v>
      </c>
      <c r="N80">
        <v>2391</v>
      </c>
      <c r="O80">
        <v>3103</v>
      </c>
    </row>
    <row r="81" spans="1:15" x14ac:dyDescent="0.25">
      <c r="I81" t="s">
        <v>109</v>
      </c>
      <c r="J81">
        <v>1090</v>
      </c>
      <c r="K81">
        <v>710</v>
      </c>
      <c r="L81">
        <v>710</v>
      </c>
      <c r="M81">
        <v>685</v>
      </c>
      <c r="N81">
        <v>565</v>
      </c>
      <c r="O81">
        <v>688</v>
      </c>
    </row>
    <row r="82" spans="1:15" x14ac:dyDescent="0.25">
      <c r="I82" t="s">
        <v>76</v>
      </c>
      <c r="J82">
        <v>246</v>
      </c>
      <c r="K82">
        <v>131</v>
      </c>
      <c r="L82">
        <v>131</v>
      </c>
      <c r="M82">
        <v>119</v>
      </c>
      <c r="N82">
        <v>113</v>
      </c>
      <c r="O82">
        <v>119</v>
      </c>
    </row>
    <row r="83" spans="1:15" x14ac:dyDescent="0.25">
      <c r="I83" t="s">
        <v>87</v>
      </c>
      <c r="J83">
        <v>337</v>
      </c>
      <c r="K83">
        <v>195</v>
      </c>
      <c r="L83">
        <v>195</v>
      </c>
      <c r="M83">
        <v>176</v>
      </c>
      <c r="N83">
        <v>152</v>
      </c>
      <c r="O83">
        <v>177</v>
      </c>
    </row>
    <row r="84" spans="1:15" x14ac:dyDescent="0.25">
      <c r="I84" t="s">
        <v>77</v>
      </c>
      <c r="J84">
        <v>62</v>
      </c>
      <c r="K84">
        <v>24</v>
      </c>
      <c r="L84">
        <v>24</v>
      </c>
      <c r="M84">
        <v>23</v>
      </c>
      <c r="N84">
        <v>21</v>
      </c>
      <c r="O84">
        <v>22</v>
      </c>
    </row>
    <row r="85" spans="1:15" x14ac:dyDescent="0.25">
      <c r="I85" t="s">
        <v>78</v>
      </c>
      <c r="J85">
        <v>264</v>
      </c>
      <c r="K85">
        <v>175</v>
      </c>
      <c r="L85">
        <v>175</v>
      </c>
      <c r="M85">
        <v>168</v>
      </c>
      <c r="N85">
        <v>143</v>
      </c>
      <c r="O85">
        <v>170</v>
      </c>
    </row>
    <row r="86" spans="1:15" x14ac:dyDescent="0.25">
      <c r="I86" t="s">
        <v>79</v>
      </c>
      <c r="J86">
        <v>1427</v>
      </c>
      <c r="K86">
        <v>859</v>
      </c>
      <c r="L86">
        <v>859</v>
      </c>
      <c r="M86">
        <v>835</v>
      </c>
      <c r="N86">
        <v>758</v>
      </c>
      <c r="O86">
        <v>841</v>
      </c>
    </row>
    <row r="87" spans="1:15" x14ac:dyDescent="0.25">
      <c r="I87" t="s">
        <v>80</v>
      </c>
      <c r="J87">
        <v>1025</v>
      </c>
      <c r="K87">
        <v>637</v>
      </c>
      <c r="L87">
        <v>637</v>
      </c>
      <c r="M87">
        <v>589</v>
      </c>
      <c r="N87">
        <v>464</v>
      </c>
      <c r="O87">
        <v>600</v>
      </c>
    </row>
    <row r="88" spans="1:15" x14ac:dyDescent="0.25">
      <c r="I88" t="s">
        <v>88</v>
      </c>
      <c r="J88">
        <v>429</v>
      </c>
      <c r="K88">
        <v>272</v>
      </c>
      <c r="L88">
        <v>272</v>
      </c>
      <c r="M88">
        <v>260</v>
      </c>
      <c r="N88">
        <v>240</v>
      </c>
      <c r="O88">
        <v>261</v>
      </c>
    </row>
    <row r="89" spans="1:15" x14ac:dyDescent="0.25">
      <c r="I89" t="s">
        <v>81</v>
      </c>
      <c r="J89">
        <v>241</v>
      </c>
      <c r="K89">
        <v>99</v>
      </c>
      <c r="L89">
        <v>99</v>
      </c>
      <c r="M89">
        <v>96</v>
      </c>
      <c r="N89">
        <v>83</v>
      </c>
      <c r="O89">
        <v>95</v>
      </c>
    </row>
    <row r="90" spans="1:15" x14ac:dyDescent="0.25">
      <c r="I90" t="s">
        <v>82</v>
      </c>
      <c r="J90">
        <v>73</v>
      </c>
      <c r="K90">
        <v>40</v>
      </c>
      <c r="L90">
        <v>40</v>
      </c>
      <c r="M90">
        <v>39</v>
      </c>
      <c r="N90">
        <v>36</v>
      </c>
      <c r="O90">
        <v>40</v>
      </c>
    </row>
    <row r="91" spans="1:15" x14ac:dyDescent="0.25">
      <c r="I91" t="s">
        <v>83</v>
      </c>
      <c r="J91">
        <v>192</v>
      </c>
      <c r="K91">
        <v>124</v>
      </c>
      <c r="L91">
        <v>124</v>
      </c>
      <c r="M91">
        <v>120</v>
      </c>
      <c r="N91">
        <v>114</v>
      </c>
      <c r="O91">
        <v>120</v>
      </c>
    </row>
    <row r="92" spans="1:15" x14ac:dyDescent="0.25">
      <c r="I92" t="s">
        <v>0</v>
      </c>
      <c r="J92">
        <v>20750</v>
      </c>
      <c r="K92">
        <v>11740</v>
      </c>
      <c r="L92">
        <v>11740</v>
      </c>
      <c r="M92">
        <v>10977</v>
      </c>
      <c r="N92">
        <v>9377</v>
      </c>
      <c r="O92">
        <v>11277</v>
      </c>
    </row>
    <row r="95" spans="1:15" x14ac:dyDescent="0.25">
      <c r="B95" t="s">
        <v>7</v>
      </c>
      <c r="C95" t="s">
        <v>8</v>
      </c>
      <c r="D95" t="s">
        <v>51</v>
      </c>
      <c r="E95" t="s">
        <v>62</v>
      </c>
      <c r="J95" t="s">
        <v>7</v>
      </c>
      <c r="K95" t="s">
        <v>8</v>
      </c>
      <c r="L95" t="s">
        <v>51</v>
      </c>
      <c r="M95" t="s">
        <v>62</v>
      </c>
    </row>
    <row r="96" spans="1:15" x14ac:dyDescent="0.25">
      <c r="A96">
        <v>1</v>
      </c>
      <c r="B96">
        <v>6197</v>
      </c>
      <c r="C96">
        <v>2791</v>
      </c>
      <c r="D96">
        <v>1650</v>
      </c>
      <c r="E96">
        <v>1113</v>
      </c>
      <c r="I96" t="s">
        <v>63</v>
      </c>
      <c r="J96">
        <v>821</v>
      </c>
      <c r="K96">
        <v>213</v>
      </c>
      <c r="L96">
        <v>120</v>
      </c>
      <c r="M96">
        <v>76</v>
      </c>
    </row>
    <row r="97" spans="1:13" x14ac:dyDescent="0.25">
      <c r="A97">
        <v>2</v>
      </c>
      <c r="B97">
        <v>3958</v>
      </c>
      <c r="C97">
        <v>2182</v>
      </c>
      <c r="D97">
        <v>1432</v>
      </c>
      <c r="E97">
        <v>1348</v>
      </c>
      <c r="I97" t="s">
        <v>110</v>
      </c>
      <c r="J97">
        <v>628</v>
      </c>
      <c r="K97">
        <v>351</v>
      </c>
      <c r="L97">
        <v>241</v>
      </c>
      <c r="M97">
        <v>168</v>
      </c>
    </row>
    <row r="98" spans="1:13" x14ac:dyDescent="0.25">
      <c r="A98">
        <v>3</v>
      </c>
      <c r="B98">
        <v>6973</v>
      </c>
      <c r="C98">
        <v>4219</v>
      </c>
      <c r="D98">
        <v>3018</v>
      </c>
      <c r="E98">
        <v>1843</v>
      </c>
      <c r="I98" t="s">
        <v>111</v>
      </c>
      <c r="J98">
        <v>772</v>
      </c>
      <c r="K98">
        <v>340</v>
      </c>
      <c r="L98">
        <v>201</v>
      </c>
      <c r="M98">
        <v>140</v>
      </c>
    </row>
    <row r="99" spans="1:13" x14ac:dyDescent="0.25">
      <c r="A99">
        <v>4</v>
      </c>
      <c r="B99">
        <v>753</v>
      </c>
      <c r="C99">
        <v>369</v>
      </c>
      <c r="D99">
        <v>261</v>
      </c>
      <c r="E99">
        <v>134</v>
      </c>
      <c r="I99" t="s">
        <v>66</v>
      </c>
      <c r="J99">
        <v>382</v>
      </c>
      <c r="K99">
        <v>329</v>
      </c>
      <c r="L99">
        <v>282</v>
      </c>
      <c r="M99">
        <v>154</v>
      </c>
    </row>
    <row r="100" spans="1:13" x14ac:dyDescent="0.25">
      <c r="A100">
        <v>5</v>
      </c>
      <c r="B100">
        <v>272</v>
      </c>
      <c r="C100">
        <v>152</v>
      </c>
      <c r="D100">
        <v>108</v>
      </c>
      <c r="E100">
        <v>116</v>
      </c>
      <c r="I100" t="s">
        <v>67</v>
      </c>
      <c r="J100">
        <v>776</v>
      </c>
      <c r="K100">
        <v>270</v>
      </c>
      <c r="L100">
        <v>154</v>
      </c>
      <c r="M100">
        <v>85</v>
      </c>
    </row>
    <row r="101" spans="1:13" x14ac:dyDescent="0.25">
      <c r="A101" t="s">
        <v>0</v>
      </c>
      <c r="B101">
        <v>18153</v>
      </c>
      <c r="C101">
        <v>9713</v>
      </c>
      <c r="D101">
        <v>6469</v>
      </c>
      <c r="E101">
        <v>4554</v>
      </c>
      <c r="I101" t="s">
        <v>68</v>
      </c>
      <c r="J101">
        <v>752</v>
      </c>
      <c r="K101">
        <v>576</v>
      </c>
      <c r="L101">
        <v>392</v>
      </c>
      <c r="M101">
        <v>268</v>
      </c>
    </row>
    <row r="102" spans="1:13" x14ac:dyDescent="0.25">
      <c r="I102" t="s">
        <v>69</v>
      </c>
      <c r="J102">
        <v>225</v>
      </c>
      <c r="K102">
        <v>190</v>
      </c>
      <c r="L102">
        <v>159</v>
      </c>
      <c r="M102">
        <v>137</v>
      </c>
    </row>
    <row r="103" spans="1:13" x14ac:dyDescent="0.25">
      <c r="B103">
        <v>1</v>
      </c>
      <c r="C103">
        <v>2</v>
      </c>
      <c r="D103">
        <v>3</v>
      </c>
      <c r="E103" t="s">
        <v>0</v>
      </c>
      <c r="I103" t="s">
        <v>70</v>
      </c>
      <c r="J103">
        <v>958</v>
      </c>
      <c r="K103">
        <v>544</v>
      </c>
      <c r="L103">
        <v>336</v>
      </c>
      <c r="M103">
        <v>231</v>
      </c>
    </row>
    <row r="104" spans="1:13" x14ac:dyDescent="0.25">
      <c r="A104" t="s">
        <v>7</v>
      </c>
      <c r="B104">
        <v>5952</v>
      </c>
      <c r="C104">
        <v>1405</v>
      </c>
      <c r="D104">
        <v>10796</v>
      </c>
      <c r="E104">
        <v>18153</v>
      </c>
      <c r="I104" t="s">
        <v>71</v>
      </c>
      <c r="J104">
        <v>706</v>
      </c>
      <c r="K104">
        <v>314</v>
      </c>
      <c r="L104">
        <v>182</v>
      </c>
      <c r="M104">
        <v>121</v>
      </c>
    </row>
    <row r="105" spans="1:13" x14ac:dyDescent="0.25">
      <c r="A105" t="s">
        <v>8</v>
      </c>
      <c r="B105">
        <v>4486</v>
      </c>
      <c r="C105">
        <v>912</v>
      </c>
      <c r="D105">
        <v>4315</v>
      </c>
      <c r="E105">
        <v>9713</v>
      </c>
      <c r="I105" t="s">
        <v>112</v>
      </c>
      <c r="J105">
        <v>867</v>
      </c>
      <c r="K105">
        <v>393</v>
      </c>
      <c r="L105">
        <v>250</v>
      </c>
      <c r="M105">
        <v>151</v>
      </c>
    </row>
    <row r="106" spans="1:13" x14ac:dyDescent="0.25">
      <c r="A106" t="s">
        <v>51</v>
      </c>
      <c r="B106">
        <v>3568</v>
      </c>
      <c r="C106">
        <v>604</v>
      </c>
      <c r="D106">
        <v>2297</v>
      </c>
      <c r="E106">
        <v>6469</v>
      </c>
      <c r="I106" t="s">
        <v>73</v>
      </c>
      <c r="J106">
        <v>181</v>
      </c>
      <c r="K106">
        <v>128</v>
      </c>
      <c r="L106">
        <v>102</v>
      </c>
      <c r="M106">
        <v>73</v>
      </c>
    </row>
    <row r="107" spans="1:13" x14ac:dyDescent="0.25">
      <c r="A107" t="s">
        <v>62</v>
      </c>
      <c r="B107">
        <v>2647</v>
      </c>
      <c r="C107">
        <v>428</v>
      </c>
      <c r="D107">
        <v>1479</v>
      </c>
      <c r="E107">
        <v>4554</v>
      </c>
      <c r="I107" t="s">
        <v>113</v>
      </c>
      <c r="J107">
        <v>942</v>
      </c>
      <c r="K107">
        <v>426</v>
      </c>
      <c r="L107">
        <v>307</v>
      </c>
      <c r="M107">
        <v>215</v>
      </c>
    </row>
    <row r="108" spans="1:13" x14ac:dyDescent="0.25">
      <c r="I108" t="s">
        <v>84</v>
      </c>
      <c r="J108">
        <v>1005</v>
      </c>
      <c r="K108">
        <v>731</v>
      </c>
      <c r="L108">
        <v>483</v>
      </c>
      <c r="M108">
        <v>282</v>
      </c>
    </row>
    <row r="109" spans="1:13" x14ac:dyDescent="0.25">
      <c r="B109" t="s">
        <v>115</v>
      </c>
      <c r="C109" t="s">
        <v>116</v>
      </c>
      <c r="D109" t="s">
        <v>117</v>
      </c>
      <c r="E109" t="s">
        <v>0</v>
      </c>
      <c r="I109" t="s">
        <v>75</v>
      </c>
      <c r="J109">
        <v>240</v>
      </c>
      <c r="K109">
        <v>119</v>
      </c>
      <c r="L109">
        <v>94</v>
      </c>
      <c r="M109">
        <v>61</v>
      </c>
    </row>
    <row r="110" spans="1:13" x14ac:dyDescent="0.25">
      <c r="A110" t="s">
        <v>7</v>
      </c>
      <c r="B110">
        <v>11665</v>
      </c>
      <c r="C110">
        <v>3015</v>
      </c>
      <c r="D110">
        <v>3473</v>
      </c>
      <c r="E110">
        <v>18153</v>
      </c>
      <c r="I110" t="s">
        <v>85</v>
      </c>
      <c r="J110">
        <v>1408</v>
      </c>
      <c r="K110">
        <v>1289</v>
      </c>
      <c r="L110">
        <v>1108</v>
      </c>
      <c r="M110">
        <v>1003</v>
      </c>
    </row>
    <row r="111" spans="1:13" x14ac:dyDescent="0.25">
      <c r="A111" t="s">
        <v>8</v>
      </c>
      <c r="B111">
        <v>7366</v>
      </c>
      <c r="C111">
        <v>1200</v>
      </c>
      <c r="D111">
        <v>1147</v>
      </c>
      <c r="E111">
        <v>9713</v>
      </c>
      <c r="I111" t="s">
        <v>109</v>
      </c>
      <c r="J111">
        <v>497</v>
      </c>
      <c r="K111">
        <v>387</v>
      </c>
      <c r="L111">
        <v>296</v>
      </c>
      <c r="M111">
        <v>241</v>
      </c>
    </row>
    <row r="112" spans="1:13" x14ac:dyDescent="0.25">
      <c r="A112" t="s">
        <v>51</v>
      </c>
      <c r="B112">
        <v>5372</v>
      </c>
      <c r="C112">
        <v>554</v>
      </c>
      <c r="D112">
        <v>543</v>
      </c>
      <c r="E112">
        <v>6469</v>
      </c>
      <c r="I112" t="s">
        <v>76</v>
      </c>
      <c r="J112">
        <v>2210</v>
      </c>
      <c r="K112">
        <v>319</v>
      </c>
      <c r="L112">
        <v>154</v>
      </c>
      <c r="M112">
        <v>82</v>
      </c>
    </row>
    <row r="113" spans="1:13" x14ac:dyDescent="0.25">
      <c r="A113" t="s">
        <v>62</v>
      </c>
      <c r="B113">
        <v>3856</v>
      </c>
      <c r="C113">
        <v>386</v>
      </c>
      <c r="D113">
        <v>312</v>
      </c>
      <c r="E113">
        <v>4554</v>
      </c>
      <c r="I113" t="s">
        <v>87</v>
      </c>
      <c r="J113">
        <v>272</v>
      </c>
      <c r="K113">
        <v>146</v>
      </c>
      <c r="L113">
        <v>91</v>
      </c>
      <c r="M113">
        <v>84</v>
      </c>
    </row>
    <row r="114" spans="1:13" x14ac:dyDescent="0.25">
      <c r="I114" t="s">
        <v>77</v>
      </c>
      <c r="J114">
        <v>40</v>
      </c>
      <c r="K114">
        <v>17</v>
      </c>
      <c r="L114">
        <v>17</v>
      </c>
      <c r="M114">
        <v>10</v>
      </c>
    </row>
    <row r="115" spans="1:13" x14ac:dyDescent="0.25">
      <c r="B115" t="s">
        <v>99</v>
      </c>
      <c r="C115" t="s">
        <v>94</v>
      </c>
      <c r="D115" t="s">
        <v>95</v>
      </c>
      <c r="E115" t="s">
        <v>96</v>
      </c>
      <c r="F115" t="s">
        <v>59</v>
      </c>
      <c r="I115" t="s">
        <v>78</v>
      </c>
      <c r="J115">
        <v>492</v>
      </c>
      <c r="K115">
        <v>174</v>
      </c>
      <c r="L115">
        <v>112</v>
      </c>
      <c r="M115">
        <v>70</v>
      </c>
    </row>
    <row r="116" spans="1:13" x14ac:dyDescent="0.25">
      <c r="A116" t="s">
        <v>62</v>
      </c>
      <c r="B116">
        <v>1113</v>
      </c>
      <c r="C116">
        <v>40.044919999999998</v>
      </c>
      <c r="D116">
        <v>39.690600000000003</v>
      </c>
      <c r="E116">
        <v>40.399250000000002</v>
      </c>
      <c r="F116">
        <v>1113</v>
      </c>
      <c r="I116" t="s">
        <v>79</v>
      </c>
      <c r="J116">
        <v>1486</v>
      </c>
      <c r="K116">
        <v>1162</v>
      </c>
      <c r="L116">
        <v>626</v>
      </c>
      <c r="M116">
        <v>412</v>
      </c>
    </row>
    <row r="117" spans="1:13" x14ac:dyDescent="0.25">
      <c r="A117" t="s">
        <v>62</v>
      </c>
      <c r="B117">
        <v>1348</v>
      </c>
      <c r="C117">
        <v>41.29636</v>
      </c>
      <c r="D117">
        <v>40.976649999999999</v>
      </c>
      <c r="E117">
        <v>41.616079999999997</v>
      </c>
      <c r="F117">
        <v>1348</v>
      </c>
      <c r="I117" t="s">
        <v>80</v>
      </c>
      <c r="J117">
        <v>717</v>
      </c>
      <c r="K117">
        <v>485</v>
      </c>
      <c r="L117">
        <v>319</v>
      </c>
      <c r="M117">
        <v>229</v>
      </c>
    </row>
    <row r="118" spans="1:13" x14ac:dyDescent="0.25">
      <c r="A118" t="s">
        <v>62</v>
      </c>
      <c r="B118">
        <v>1843</v>
      </c>
      <c r="C118">
        <v>41.536900000000003</v>
      </c>
      <c r="D118">
        <v>41.269030000000001</v>
      </c>
      <c r="E118">
        <v>41.804769999999998</v>
      </c>
      <c r="F118">
        <v>1843</v>
      </c>
      <c r="I118" t="s">
        <v>114</v>
      </c>
      <c r="J118">
        <v>869</v>
      </c>
      <c r="K118">
        <v>443</v>
      </c>
      <c r="L118">
        <v>239</v>
      </c>
      <c r="M118">
        <v>139</v>
      </c>
    </row>
    <row r="119" spans="1:13" x14ac:dyDescent="0.25">
      <c r="A119" t="s">
        <v>62</v>
      </c>
      <c r="B119">
        <v>134</v>
      </c>
      <c r="C119">
        <v>41.268659999999997</v>
      </c>
      <c r="D119">
        <v>40.260019999999997</v>
      </c>
      <c r="E119">
        <v>42.277290000000001</v>
      </c>
      <c r="F119">
        <v>134</v>
      </c>
      <c r="I119" t="s">
        <v>81</v>
      </c>
      <c r="J119">
        <v>71</v>
      </c>
      <c r="K119">
        <v>53</v>
      </c>
      <c r="L119">
        <v>47</v>
      </c>
      <c r="M119">
        <v>27</v>
      </c>
    </row>
    <row r="120" spans="1:13" x14ac:dyDescent="0.25">
      <c r="A120" t="s">
        <v>62</v>
      </c>
      <c r="B120">
        <v>116</v>
      </c>
      <c r="C120">
        <v>43.228450000000002</v>
      </c>
      <c r="D120">
        <v>42.106050000000003</v>
      </c>
      <c r="E120">
        <v>44.350850000000001</v>
      </c>
      <c r="F120">
        <v>116</v>
      </c>
      <c r="I120" t="s">
        <v>82</v>
      </c>
      <c r="J120">
        <v>129</v>
      </c>
      <c r="K120">
        <v>56</v>
      </c>
      <c r="L120">
        <v>37</v>
      </c>
      <c r="M120">
        <v>22</v>
      </c>
    </row>
    <row r="121" spans="1:13" x14ac:dyDescent="0.25">
      <c r="A121" t="s">
        <v>98</v>
      </c>
      <c r="B121">
        <v>1036</v>
      </c>
      <c r="C121">
        <v>37.27075</v>
      </c>
      <c r="D121">
        <v>36.90287</v>
      </c>
      <c r="E121">
        <v>37.638640000000002</v>
      </c>
      <c r="F121">
        <v>1036</v>
      </c>
      <c r="I121" t="s">
        <v>83</v>
      </c>
      <c r="J121">
        <v>707</v>
      </c>
      <c r="K121">
        <v>258</v>
      </c>
      <c r="L121">
        <v>120</v>
      </c>
      <c r="M121">
        <v>73</v>
      </c>
    </row>
    <row r="122" spans="1:13" x14ac:dyDescent="0.25">
      <c r="A122" t="s">
        <v>98</v>
      </c>
      <c r="B122">
        <v>1654</v>
      </c>
      <c r="C122">
        <v>37.666260000000001</v>
      </c>
      <c r="D122">
        <v>37.3842</v>
      </c>
      <c r="E122">
        <v>37.948329999999999</v>
      </c>
      <c r="F122">
        <v>1654</v>
      </c>
      <c r="I122" t="s">
        <v>0</v>
      </c>
      <c r="J122">
        <v>18153</v>
      </c>
      <c r="K122">
        <v>9713</v>
      </c>
      <c r="L122">
        <v>6469</v>
      </c>
      <c r="M122">
        <v>4554</v>
      </c>
    </row>
    <row r="123" spans="1:13" x14ac:dyDescent="0.25">
      <c r="A123" t="s">
        <v>98</v>
      </c>
      <c r="B123">
        <v>1990</v>
      </c>
      <c r="C123">
        <v>38.605530000000002</v>
      </c>
      <c r="D123">
        <v>38.341889999999999</v>
      </c>
      <c r="E123">
        <v>38.869169999999997</v>
      </c>
      <c r="F123">
        <v>1990</v>
      </c>
    </row>
    <row r="124" spans="1:13" x14ac:dyDescent="0.25">
      <c r="A124" t="s">
        <v>98</v>
      </c>
      <c r="B124">
        <v>83</v>
      </c>
      <c r="C124">
        <v>38.524099999999997</v>
      </c>
      <c r="D124">
        <v>37.27102</v>
      </c>
      <c r="E124">
        <v>39.777169999999998</v>
      </c>
      <c r="F124">
        <v>83</v>
      </c>
    </row>
    <row r="125" spans="1:13" x14ac:dyDescent="0.25">
      <c r="A125" t="s">
        <v>98</v>
      </c>
      <c r="B125">
        <v>60</v>
      </c>
      <c r="C125">
        <v>39.958329999999997</v>
      </c>
      <c r="D125">
        <v>38.272179999999999</v>
      </c>
      <c r="E125">
        <v>41.644480000000001</v>
      </c>
      <c r="F125">
        <v>60</v>
      </c>
    </row>
    <row r="126" spans="1:13" x14ac:dyDescent="0.25">
      <c r="A126" t="s">
        <v>118</v>
      </c>
      <c r="B126">
        <v>2684</v>
      </c>
      <c r="C126">
        <v>35.696719999999999</v>
      </c>
      <c r="D126">
        <v>35.378149999999998</v>
      </c>
      <c r="E126">
        <v>36.01529</v>
      </c>
      <c r="F126">
        <v>2149</v>
      </c>
    </row>
    <row r="127" spans="1:13" x14ac:dyDescent="0.25">
      <c r="A127" t="s">
        <v>118</v>
      </c>
      <c r="B127">
        <v>3446</v>
      </c>
      <c r="C127">
        <v>37.351280000000003</v>
      </c>
      <c r="D127">
        <v>37.090739999999997</v>
      </c>
      <c r="E127">
        <v>37.611809999999998</v>
      </c>
      <c r="F127">
        <v>3002</v>
      </c>
    </row>
    <row r="128" spans="1:13" x14ac:dyDescent="0.25">
      <c r="A128" t="s">
        <v>118</v>
      </c>
      <c r="B128">
        <v>4386</v>
      </c>
      <c r="C128">
        <v>38.174869999999999</v>
      </c>
      <c r="D128">
        <v>37.95073</v>
      </c>
      <c r="E128">
        <v>38.39902</v>
      </c>
      <c r="F128">
        <v>3833</v>
      </c>
    </row>
    <row r="129" spans="1:11" x14ac:dyDescent="0.25">
      <c r="A129" t="s">
        <v>118</v>
      </c>
      <c r="B129">
        <v>257</v>
      </c>
      <c r="C129">
        <v>37.966929999999998</v>
      </c>
      <c r="D129">
        <v>37.026820000000001</v>
      </c>
      <c r="E129">
        <v>38.907029999999999</v>
      </c>
      <c r="F129">
        <v>217</v>
      </c>
    </row>
    <row r="130" spans="1:11" x14ac:dyDescent="0.25">
      <c r="A130" t="s">
        <v>118</v>
      </c>
      <c r="B130">
        <v>204</v>
      </c>
      <c r="C130">
        <v>39.725490000000001</v>
      </c>
      <c r="D130">
        <v>38.533769999999997</v>
      </c>
      <c r="E130">
        <v>40.917209999999997</v>
      </c>
      <c r="F130">
        <v>176</v>
      </c>
    </row>
    <row r="131" spans="1:11" x14ac:dyDescent="0.25">
      <c r="A131" t="s">
        <v>0</v>
      </c>
      <c r="B131">
        <v>10977</v>
      </c>
      <c r="C131">
        <v>37.334339999999997</v>
      </c>
      <c r="D131">
        <v>37.185699999999997</v>
      </c>
      <c r="E131">
        <v>37.482970000000002</v>
      </c>
      <c r="F131">
        <v>9377</v>
      </c>
    </row>
    <row r="133" spans="1:11" x14ac:dyDescent="0.25">
      <c r="B133" t="s">
        <v>99</v>
      </c>
      <c r="C133" t="s">
        <v>94</v>
      </c>
      <c r="D133" t="s">
        <v>95</v>
      </c>
      <c r="E133" t="s">
        <v>96</v>
      </c>
      <c r="H133" t="s">
        <v>99</v>
      </c>
      <c r="I133" t="s">
        <v>94</v>
      </c>
      <c r="J133" t="s">
        <v>95</v>
      </c>
      <c r="K133" t="s">
        <v>96</v>
      </c>
    </row>
    <row r="134" spans="1:11" x14ac:dyDescent="0.25">
      <c r="A134" t="s">
        <v>62</v>
      </c>
      <c r="B134">
        <v>1113</v>
      </c>
      <c r="C134">
        <v>20.225519999999999</v>
      </c>
      <c r="D134">
        <v>20.007400000000001</v>
      </c>
      <c r="E134">
        <v>20.443629999999999</v>
      </c>
      <c r="G134" t="s">
        <v>62</v>
      </c>
      <c r="H134">
        <v>1113</v>
      </c>
      <c r="I134">
        <v>6.6585799999999997</v>
      </c>
      <c r="J134">
        <v>6.4012019999999996</v>
      </c>
      <c r="K134">
        <v>6.915959</v>
      </c>
    </row>
    <row r="135" spans="1:11" x14ac:dyDescent="0.25">
      <c r="A135" t="s">
        <v>62</v>
      </c>
      <c r="B135">
        <v>1348</v>
      </c>
      <c r="C135">
        <v>20.92136</v>
      </c>
      <c r="D135">
        <v>20.741890000000001</v>
      </c>
      <c r="E135">
        <v>21.100840000000002</v>
      </c>
      <c r="G135" t="s">
        <v>62</v>
      </c>
      <c r="H135">
        <v>1348</v>
      </c>
      <c r="I135">
        <v>8.0704750000000001</v>
      </c>
      <c r="J135">
        <v>7.8641870000000003</v>
      </c>
      <c r="K135">
        <v>8.2767619999999997</v>
      </c>
    </row>
    <row r="136" spans="1:11" x14ac:dyDescent="0.25">
      <c r="A136" t="s">
        <v>62</v>
      </c>
      <c r="B136">
        <v>1841</v>
      </c>
      <c r="C136">
        <v>20.673549999999999</v>
      </c>
      <c r="D136">
        <v>20.521799999999999</v>
      </c>
      <c r="E136">
        <v>20.825289999999999</v>
      </c>
      <c r="G136" t="s">
        <v>62</v>
      </c>
      <c r="H136">
        <v>1841</v>
      </c>
      <c r="I136">
        <v>7.6778919999999999</v>
      </c>
      <c r="J136">
        <v>7.4993910000000001</v>
      </c>
      <c r="K136">
        <v>7.8563939999999999</v>
      </c>
    </row>
    <row r="137" spans="1:11" x14ac:dyDescent="0.25">
      <c r="A137" t="s">
        <v>62</v>
      </c>
      <c r="B137">
        <v>134</v>
      </c>
      <c r="C137">
        <v>20.552240000000001</v>
      </c>
      <c r="D137">
        <v>20.008839999999999</v>
      </c>
      <c r="E137">
        <v>21.09564</v>
      </c>
      <c r="G137" t="s">
        <v>62</v>
      </c>
      <c r="H137">
        <v>134</v>
      </c>
      <c r="I137">
        <v>9.8134329999999999</v>
      </c>
      <c r="J137">
        <v>8.9900500000000001</v>
      </c>
      <c r="K137">
        <v>10.636816</v>
      </c>
    </row>
    <row r="138" spans="1:11" x14ac:dyDescent="0.25">
      <c r="A138" t="s">
        <v>62</v>
      </c>
      <c r="B138">
        <v>116</v>
      </c>
      <c r="C138">
        <v>20.974139999999998</v>
      </c>
      <c r="D138">
        <v>20.298310000000001</v>
      </c>
      <c r="E138">
        <v>21.64997</v>
      </c>
      <c r="G138" t="s">
        <v>62</v>
      </c>
      <c r="H138">
        <v>116</v>
      </c>
      <c r="I138">
        <v>7.9224139999999998</v>
      </c>
      <c r="J138">
        <v>7.2219239999999996</v>
      </c>
      <c r="K138">
        <v>8.6229030000000009</v>
      </c>
    </row>
    <row r="139" spans="1:11" x14ac:dyDescent="0.25">
      <c r="A139" t="s">
        <v>98</v>
      </c>
      <c r="B139">
        <v>1618</v>
      </c>
      <c r="C139">
        <v>17.143999999999998</v>
      </c>
      <c r="D139">
        <v>16.921109999999999</v>
      </c>
      <c r="E139">
        <v>17.366900000000001</v>
      </c>
      <c r="G139" t="s">
        <v>98</v>
      </c>
      <c r="H139">
        <v>1618</v>
      </c>
      <c r="I139">
        <v>5.7200249999999997</v>
      </c>
      <c r="J139">
        <v>5.5067659999999998</v>
      </c>
      <c r="K139">
        <v>5.9332830000000003</v>
      </c>
    </row>
    <row r="140" spans="1:11" x14ac:dyDescent="0.25">
      <c r="A140" t="s">
        <v>98</v>
      </c>
      <c r="B140">
        <v>2201</v>
      </c>
      <c r="C140">
        <v>17.953199999999999</v>
      </c>
      <c r="D140">
        <v>17.767679999999999</v>
      </c>
      <c r="E140">
        <v>18.138729999999999</v>
      </c>
      <c r="G140" t="s">
        <v>98</v>
      </c>
      <c r="H140">
        <v>2201</v>
      </c>
      <c r="I140">
        <v>6.9154929999999997</v>
      </c>
      <c r="J140">
        <v>6.7369529999999997</v>
      </c>
      <c r="K140">
        <v>7.0940320000000003</v>
      </c>
    </row>
    <row r="141" spans="1:11" x14ac:dyDescent="0.25">
      <c r="A141" t="s">
        <v>98</v>
      </c>
      <c r="B141">
        <v>2685</v>
      </c>
      <c r="C141">
        <v>18.04842</v>
      </c>
      <c r="D141">
        <v>17.89631</v>
      </c>
      <c r="E141">
        <v>18.200520000000001</v>
      </c>
      <c r="G141" t="s">
        <v>98</v>
      </c>
      <c r="H141">
        <v>2685</v>
      </c>
      <c r="I141">
        <v>6.7150840000000001</v>
      </c>
      <c r="J141">
        <v>6.5590729999999997</v>
      </c>
      <c r="K141">
        <v>6.8710940000000003</v>
      </c>
    </row>
    <row r="142" spans="1:11" x14ac:dyDescent="0.25">
      <c r="A142" t="s">
        <v>98</v>
      </c>
      <c r="B142">
        <v>128</v>
      </c>
      <c r="C142">
        <v>17.6875</v>
      </c>
      <c r="D142">
        <v>16.959620000000001</v>
      </c>
      <c r="E142">
        <v>18.415379999999999</v>
      </c>
      <c r="G142" t="s">
        <v>98</v>
      </c>
      <c r="H142">
        <v>128</v>
      </c>
      <c r="I142">
        <v>8.9765619999999995</v>
      </c>
      <c r="J142">
        <v>8.0905559999999994</v>
      </c>
      <c r="K142">
        <v>9.8625690000000006</v>
      </c>
    </row>
    <row r="143" spans="1:11" x14ac:dyDescent="0.25">
      <c r="A143" t="s">
        <v>98</v>
      </c>
      <c r="B143">
        <v>93</v>
      </c>
      <c r="C143">
        <v>18.87097</v>
      </c>
      <c r="D143">
        <v>18.070319999999999</v>
      </c>
      <c r="E143">
        <v>19.671610000000001</v>
      </c>
      <c r="G143" t="s">
        <v>98</v>
      </c>
      <c r="H143">
        <v>93</v>
      </c>
      <c r="I143">
        <v>6.2903229999999999</v>
      </c>
      <c r="J143">
        <v>5.4595219999999998</v>
      </c>
      <c r="K143">
        <v>7.121124</v>
      </c>
    </row>
    <row r="144" spans="1:11" x14ac:dyDescent="0.25">
      <c r="A144" t="s">
        <v>118</v>
      </c>
      <c r="B144">
        <v>2731</v>
      </c>
      <c r="C144">
        <v>18.399850000000001</v>
      </c>
      <c r="D144">
        <v>18.230920000000001</v>
      </c>
      <c r="E144">
        <v>18.56879</v>
      </c>
      <c r="G144" t="s">
        <v>118</v>
      </c>
      <c r="H144">
        <v>2731</v>
      </c>
      <c r="I144">
        <v>6.1025270000000003</v>
      </c>
      <c r="J144">
        <v>5.937506</v>
      </c>
      <c r="K144">
        <v>6.2675470000000004</v>
      </c>
    </row>
    <row r="145" spans="1:11" x14ac:dyDescent="0.25">
      <c r="A145" t="s">
        <v>118</v>
      </c>
      <c r="B145">
        <v>3549</v>
      </c>
      <c r="C145">
        <v>19.080590000000001</v>
      </c>
      <c r="D145">
        <v>18.938749999999999</v>
      </c>
      <c r="E145">
        <v>19.222429999999999</v>
      </c>
      <c r="G145" t="s">
        <v>118</v>
      </c>
      <c r="H145">
        <v>3549</v>
      </c>
      <c r="I145">
        <v>7.3541840000000001</v>
      </c>
      <c r="J145">
        <v>7.217352</v>
      </c>
      <c r="K145">
        <v>7.4910160000000001</v>
      </c>
    </row>
    <row r="146" spans="1:11" x14ac:dyDescent="0.25">
      <c r="A146" t="s">
        <v>118</v>
      </c>
      <c r="B146">
        <v>4526</v>
      </c>
      <c r="C146">
        <v>19.116219999999998</v>
      </c>
      <c r="D146">
        <v>19.00065</v>
      </c>
      <c r="E146">
        <v>19.23179</v>
      </c>
      <c r="G146" t="s">
        <v>118</v>
      </c>
      <c r="H146">
        <v>4526</v>
      </c>
      <c r="I146">
        <v>7.1067169999999997</v>
      </c>
      <c r="J146">
        <v>6.9883220000000001</v>
      </c>
      <c r="K146">
        <v>7.2251120000000002</v>
      </c>
    </row>
    <row r="147" spans="1:11" x14ac:dyDescent="0.25">
      <c r="A147" t="s">
        <v>118</v>
      </c>
      <c r="B147">
        <v>262</v>
      </c>
      <c r="C147">
        <v>19.152670000000001</v>
      </c>
      <c r="D147">
        <v>18.671579999999999</v>
      </c>
      <c r="E147">
        <v>19.633759999999999</v>
      </c>
      <c r="G147" t="s">
        <v>118</v>
      </c>
      <c r="H147">
        <v>262</v>
      </c>
      <c r="I147">
        <v>9.4045799999999993</v>
      </c>
      <c r="J147">
        <v>8.8025029999999997</v>
      </c>
      <c r="K147">
        <v>10.006657000000001</v>
      </c>
    </row>
    <row r="148" spans="1:11" x14ac:dyDescent="0.25">
      <c r="A148" t="s">
        <v>118</v>
      </c>
      <c r="B148">
        <v>209</v>
      </c>
      <c r="C148">
        <v>20.03828</v>
      </c>
      <c r="D148">
        <v>19.505769999999998</v>
      </c>
      <c r="E148">
        <v>20.570779999999999</v>
      </c>
      <c r="G148" t="s">
        <v>118</v>
      </c>
      <c r="H148">
        <v>209</v>
      </c>
      <c r="I148">
        <v>7.1961719999999998</v>
      </c>
      <c r="J148">
        <v>6.6527599999999998</v>
      </c>
      <c r="K148">
        <v>7.7395839999999998</v>
      </c>
    </row>
    <row r="149" spans="1:11" x14ac:dyDescent="0.25">
      <c r="A149" t="s">
        <v>0</v>
      </c>
      <c r="B149">
        <v>11277</v>
      </c>
      <c r="C149">
        <v>18.949449999999999</v>
      </c>
      <c r="D149">
        <v>18.87153</v>
      </c>
      <c r="E149">
        <v>19.027370000000001</v>
      </c>
      <c r="G149" t="s">
        <v>0</v>
      </c>
      <c r="H149">
        <v>11277</v>
      </c>
      <c r="I149">
        <v>6.9964529999999998</v>
      </c>
      <c r="J149">
        <v>6.9181840000000001</v>
      </c>
      <c r="K149">
        <v>7.0747220000000004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A2AD26"/>
  </sheetPr>
  <dimension ref="B2:I30"/>
  <sheetViews>
    <sheetView showGridLines="0" zoomScaleNormal="100" workbookViewId="0">
      <selection activeCell="G11" sqref="G11"/>
    </sheetView>
  </sheetViews>
  <sheetFormatPr baseColWidth="10" defaultColWidth="10.85546875" defaultRowHeight="15" x14ac:dyDescent="0.25"/>
  <cols>
    <col min="1" max="1" width="10.85546875" style="2"/>
    <col min="2" max="2" width="13.7109375" style="2" customWidth="1"/>
    <col min="3" max="3" width="22.7109375" style="2" customWidth="1"/>
    <col min="4" max="4" width="17.5703125" style="2" customWidth="1"/>
    <col min="5" max="5" width="10.85546875" style="2"/>
    <col min="6" max="6" width="12.7109375" style="2" customWidth="1"/>
    <col min="7" max="7" width="13.140625" style="2" customWidth="1"/>
    <col min="8" max="9" width="10.85546875" style="2"/>
    <col min="10" max="10" width="22.42578125" style="2" customWidth="1"/>
    <col min="11" max="11" width="14.7109375" style="2" customWidth="1"/>
    <col min="12" max="16384" width="10.85546875" style="2"/>
  </cols>
  <sheetData>
    <row r="2" spans="2:9" x14ac:dyDescent="0.25">
      <c r="B2" s="26" t="s">
        <v>233</v>
      </c>
      <c r="C2" s="24"/>
      <c r="D2" s="24"/>
      <c r="E2" s="24"/>
      <c r="F2" s="24"/>
      <c r="G2" s="24"/>
    </row>
    <row r="3" spans="2:9" x14ac:dyDescent="0.25">
      <c r="B3" s="27" t="s">
        <v>182</v>
      </c>
      <c r="C3" s="24"/>
      <c r="D3" s="24"/>
      <c r="E3" s="24"/>
      <c r="F3" s="24"/>
      <c r="G3" s="24"/>
    </row>
    <row r="4" spans="2:9" ht="45.75" customHeight="1" x14ac:dyDescent="0.25">
      <c r="B4" s="219" t="s">
        <v>41</v>
      </c>
      <c r="C4" s="229" t="s">
        <v>40</v>
      </c>
      <c r="D4" s="125" t="s">
        <v>171</v>
      </c>
      <c r="E4" s="137" t="s">
        <v>156</v>
      </c>
      <c r="F4" s="138" t="s">
        <v>157</v>
      </c>
      <c r="G4" s="139" t="s">
        <v>158</v>
      </c>
      <c r="I4" s="21"/>
    </row>
    <row r="5" spans="2:9" ht="15" customHeight="1" x14ac:dyDescent="0.25">
      <c r="B5" s="225" t="s">
        <v>174</v>
      </c>
      <c r="C5" s="29" t="s">
        <v>46</v>
      </c>
      <c r="D5" s="88">
        <v>1113</v>
      </c>
      <c r="E5" s="89">
        <v>6.6585799999999997</v>
      </c>
      <c r="F5" s="89">
        <v>6.4012019999999996</v>
      </c>
      <c r="G5" s="89">
        <v>6.915959</v>
      </c>
      <c r="I5" s="21"/>
    </row>
    <row r="6" spans="2:9" x14ac:dyDescent="0.25">
      <c r="B6" s="226"/>
      <c r="C6" s="29" t="s">
        <v>47</v>
      </c>
      <c r="D6" s="88">
        <v>1348</v>
      </c>
      <c r="E6" s="89">
        <v>8.0704750000000001</v>
      </c>
      <c r="F6" s="89">
        <v>7.8641870000000003</v>
      </c>
      <c r="G6" s="89">
        <v>8.2767619999999997</v>
      </c>
      <c r="I6" s="21"/>
    </row>
    <row r="7" spans="2:9" x14ac:dyDescent="0.25">
      <c r="B7" s="226"/>
      <c r="C7" s="29" t="s">
        <v>48</v>
      </c>
      <c r="D7" s="88">
        <v>1843</v>
      </c>
      <c r="E7" s="89">
        <v>7.6776989999999996</v>
      </c>
      <c r="F7" s="89">
        <v>7.49939</v>
      </c>
      <c r="G7" s="89">
        <v>7.8560090000000002</v>
      </c>
      <c r="I7" s="21"/>
    </row>
    <row r="8" spans="2:9" x14ac:dyDescent="0.25">
      <c r="B8" s="226"/>
      <c r="C8" s="29" t="s">
        <v>49</v>
      </c>
      <c r="D8" s="88">
        <v>134</v>
      </c>
      <c r="E8" s="89">
        <v>9.8134329999999999</v>
      </c>
      <c r="F8" s="89">
        <v>8.9900500000000001</v>
      </c>
      <c r="G8" s="89">
        <v>10.636816</v>
      </c>
      <c r="I8" s="21"/>
    </row>
    <row r="9" spans="2:9" x14ac:dyDescent="0.25">
      <c r="B9" s="226"/>
      <c r="C9" s="29" t="s">
        <v>50</v>
      </c>
      <c r="D9" s="88">
        <v>116</v>
      </c>
      <c r="E9" s="89">
        <v>7.9224139999999998</v>
      </c>
      <c r="F9" s="89">
        <v>7.2219239999999996</v>
      </c>
      <c r="G9" s="89">
        <v>8.6229030000000009</v>
      </c>
      <c r="I9" s="21"/>
    </row>
    <row r="10" spans="2:9" ht="15.75" customHeight="1" x14ac:dyDescent="0.25">
      <c r="B10" s="224" t="s">
        <v>175</v>
      </c>
      <c r="C10" s="29" t="s">
        <v>46</v>
      </c>
      <c r="D10" s="93">
        <v>1708</v>
      </c>
      <c r="E10" s="89">
        <v>5.6258780000000002</v>
      </c>
      <c r="F10" s="89">
        <v>5.4184419999999998</v>
      </c>
      <c r="G10" s="89">
        <v>5.8333139999999997</v>
      </c>
      <c r="I10" s="21"/>
    </row>
    <row r="11" spans="2:9" x14ac:dyDescent="0.25">
      <c r="B11" s="224"/>
      <c r="C11" s="29" t="s">
        <v>47</v>
      </c>
      <c r="D11" s="93">
        <v>2333</v>
      </c>
      <c r="E11" s="89">
        <v>6.8662669999999997</v>
      </c>
      <c r="F11" s="89">
        <v>6.6919300000000002</v>
      </c>
      <c r="G11" s="89">
        <v>7.0406029999999999</v>
      </c>
      <c r="I11" s="21"/>
    </row>
    <row r="12" spans="2:9" x14ac:dyDescent="0.25">
      <c r="B12" s="224"/>
      <c r="C12" s="29" t="s">
        <v>48</v>
      </c>
      <c r="D12" s="93">
        <v>2911</v>
      </c>
      <c r="E12" s="89">
        <v>6.7107520000000003</v>
      </c>
      <c r="F12" s="89">
        <v>6.5601729999999998</v>
      </c>
      <c r="G12" s="89">
        <v>6.861332</v>
      </c>
      <c r="I12" s="21"/>
    </row>
    <row r="13" spans="2:9" x14ac:dyDescent="0.25">
      <c r="B13" s="224"/>
      <c r="C13" s="29" t="s">
        <v>49</v>
      </c>
      <c r="D13" s="93">
        <v>140</v>
      </c>
      <c r="E13" s="89">
        <v>8.7428570000000008</v>
      </c>
      <c r="F13" s="89">
        <v>7.8914210000000002</v>
      </c>
      <c r="G13" s="89">
        <v>9.5942939999999997</v>
      </c>
      <c r="I13" s="21"/>
    </row>
    <row r="14" spans="2:9" x14ac:dyDescent="0.25">
      <c r="B14" s="230"/>
      <c r="C14" s="29" t="s">
        <v>50</v>
      </c>
      <c r="D14" s="93">
        <v>94</v>
      </c>
      <c r="E14" s="89">
        <v>6.2234040000000004</v>
      </c>
      <c r="F14" s="89">
        <v>5.3909320000000003</v>
      </c>
      <c r="G14" s="89">
        <v>7.0558759999999996</v>
      </c>
      <c r="I14" s="21"/>
    </row>
    <row r="15" spans="2:9" x14ac:dyDescent="0.25">
      <c r="B15" s="224" t="s">
        <v>0</v>
      </c>
      <c r="C15" s="140" t="s">
        <v>46</v>
      </c>
      <c r="D15" s="111">
        <f t="shared" ref="D15:D19" si="0">D5+D10</f>
        <v>2821</v>
      </c>
      <c r="E15" s="116">
        <v>6.0333220000000001</v>
      </c>
      <c r="F15" s="116">
        <v>5.8708369999999999</v>
      </c>
      <c r="G15" s="116">
        <v>6.1958060000000001</v>
      </c>
      <c r="I15" s="21"/>
    </row>
    <row r="16" spans="2:9" x14ac:dyDescent="0.25">
      <c r="B16" s="224"/>
      <c r="C16" s="140" t="s">
        <v>47</v>
      </c>
      <c r="D16" s="111">
        <f t="shared" si="0"/>
        <v>3681</v>
      </c>
      <c r="E16" s="116">
        <v>7.3072530000000002</v>
      </c>
      <c r="F16" s="116">
        <v>7.1721560000000002</v>
      </c>
      <c r="G16" s="116">
        <v>7.4423510000000004</v>
      </c>
      <c r="I16" s="21"/>
    </row>
    <row r="17" spans="2:9" x14ac:dyDescent="0.25">
      <c r="B17" s="224"/>
      <c r="C17" s="140" t="s">
        <v>48</v>
      </c>
      <c r="D17" s="111">
        <f t="shared" si="0"/>
        <v>4754</v>
      </c>
      <c r="E17" s="116">
        <v>7.0856120000000002</v>
      </c>
      <c r="F17" s="116">
        <v>6.9696379999999998</v>
      </c>
      <c r="G17" s="116">
        <v>7.201587</v>
      </c>
      <c r="I17" s="21"/>
    </row>
    <row r="18" spans="2:9" x14ac:dyDescent="0.25">
      <c r="B18" s="224"/>
      <c r="C18" s="140" t="s">
        <v>49</v>
      </c>
      <c r="D18" s="111">
        <f t="shared" si="0"/>
        <v>274</v>
      </c>
      <c r="E18" s="116">
        <v>9.2664229999999996</v>
      </c>
      <c r="F18" s="116">
        <v>8.6739160000000002</v>
      </c>
      <c r="G18" s="116">
        <v>9.8589300000000009</v>
      </c>
      <c r="I18" s="21"/>
    </row>
    <row r="19" spans="2:9" x14ac:dyDescent="0.25">
      <c r="B19" s="230"/>
      <c r="C19" s="140" t="s">
        <v>50</v>
      </c>
      <c r="D19" s="111">
        <f t="shared" si="0"/>
        <v>210</v>
      </c>
      <c r="E19" s="116">
        <v>7.161905</v>
      </c>
      <c r="F19" s="116">
        <v>6.6168990000000001</v>
      </c>
      <c r="G19" s="116">
        <v>7.7069099999999997</v>
      </c>
      <c r="I19" s="21"/>
    </row>
    <row r="20" spans="2:9" x14ac:dyDescent="0.25">
      <c r="B20" s="218" t="s">
        <v>54</v>
      </c>
      <c r="C20" s="218"/>
      <c r="D20" s="69">
        <f>SUM(D15:D19)</f>
        <v>11740</v>
      </c>
      <c r="E20" s="90">
        <v>6.9545139999999996</v>
      </c>
      <c r="F20" s="90">
        <v>6.8775339999999998</v>
      </c>
      <c r="G20" s="90">
        <v>7.0314949999999996</v>
      </c>
      <c r="I20" s="22"/>
    </row>
    <row r="21" spans="2:9" x14ac:dyDescent="0.25">
      <c r="B21" s="25" t="s">
        <v>224</v>
      </c>
      <c r="C21" s="24"/>
      <c r="D21" s="24"/>
      <c r="E21" s="24"/>
      <c r="F21" s="24"/>
      <c r="G21" s="24"/>
    </row>
    <row r="22" spans="2:9" ht="12.75" customHeight="1" x14ac:dyDescent="0.25">
      <c r="B22" s="25" t="s">
        <v>225</v>
      </c>
      <c r="C22" s="24"/>
      <c r="D22" s="24"/>
      <c r="E22" s="24"/>
      <c r="F22" s="24"/>
      <c r="G22" s="24"/>
    </row>
    <row r="23" spans="2:9" ht="12.75" customHeight="1" x14ac:dyDescent="0.25">
      <c r="B23" s="25" t="s">
        <v>226</v>
      </c>
      <c r="C23" s="24"/>
      <c r="D23" s="24"/>
      <c r="E23" s="24"/>
      <c r="F23" s="24"/>
      <c r="G23" s="24"/>
    </row>
    <row r="24" spans="2:9" ht="12.75" customHeight="1" x14ac:dyDescent="0.25">
      <c r="B24" s="25" t="s">
        <v>227</v>
      </c>
      <c r="C24" s="24"/>
      <c r="D24" s="24"/>
      <c r="E24" s="24"/>
      <c r="F24" s="24"/>
      <c r="G24" s="24"/>
    </row>
    <row r="25" spans="2:9" ht="12.75" customHeight="1" x14ac:dyDescent="0.25">
      <c r="B25" s="25" t="s">
        <v>222</v>
      </c>
      <c r="C25" s="24"/>
      <c r="D25" s="24"/>
      <c r="E25" s="24"/>
      <c r="F25" s="24"/>
      <c r="G25" s="24"/>
    </row>
    <row r="26" spans="2:9" ht="12.75" customHeight="1" x14ac:dyDescent="0.25">
      <c r="B26" s="25" t="s">
        <v>223</v>
      </c>
      <c r="C26" s="24"/>
      <c r="D26" s="24"/>
      <c r="E26" s="24"/>
      <c r="F26" s="24"/>
      <c r="G26" s="24"/>
    </row>
    <row r="27" spans="2:9" ht="12.75" customHeight="1" x14ac:dyDescent="0.25">
      <c r="B27" s="25" t="s">
        <v>126</v>
      </c>
    </row>
    <row r="29" spans="2:9" x14ac:dyDescent="0.25">
      <c r="B29" s="20"/>
    </row>
    <row r="30" spans="2:9" x14ac:dyDescent="0.25">
      <c r="C30" s="18"/>
      <c r="D30" s="19"/>
    </row>
  </sheetData>
  <sheetProtection algorithmName="SHA-512" hashValue="6/rT6y/i9T2vzv7CCkl61Tg9CfvqBZvBBBamC3MNp462cIEjKR4TKJC7kJoDynOxQtBVHBLntJmlf56UKysxtA==" saltValue="qXFdxzl56EzCyjRiFHDXMw==" spinCount="100000" sheet="1" objects="1" scenarios="1"/>
  <mergeCells count="5">
    <mergeCell ref="B20:C20"/>
    <mergeCell ref="B4:C4"/>
    <mergeCell ref="B5:B9"/>
    <mergeCell ref="B10:B14"/>
    <mergeCell ref="B15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A2AD26"/>
    <pageSetUpPr fitToPage="1"/>
  </sheetPr>
  <dimension ref="B2:M83"/>
  <sheetViews>
    <sheetView showGridLines="0" zoomScaleNormal="100" zoomScalePageLayoutView="70" workbookViewId="0">
      <selection activeCell="B43" sqref="B43"/>
    </sheetView>
  </sheetViews>
  <sheetFormatPr baseColWidth="10" defaultRowHeight="15" x14ac:dyDescent="0.25"/>
  <cols>
    <col min="2" max="2" width="21.5703125" customWidth="1"/>
    <col min="3" max="9" width="12.85546875" customWidth="1"/>
  </cols>
  <sheetData>
    <row r="2" spans="2:13" x14ac:dyDescent="0.25">
      <c r="B2" s="26" t="s">
        <v>128</v>
      </c>
      <c r="C2" s="23"/>
      <c r="D2" s="23"/>
      <c r="E2" s="23"/>
      <c r="F2" s="23"/>
      <c r="G2" s="23"/>
      <c r="H2" s="23"/>
      <c r="I2" s="23"/>
    </row>
    <row r="3" spans="2:13" x14ac:dyDescent="0.25">
      <c r="B3" s="27" t="s">
        <v>177</v>
      </c>
      <c r="C3" s="23"/>
      <c r="D3" s="23"/>
      <c r="E3" s="23"/>
      <c r="F3" s="23"/>
      <c r="G3" s="23"/>
      <c r="H3" s="23"/>
      <c r="I3" s="23"/>
    </row>
    <row r="4" spans="2:13" ht="21" customHeight="1" x14ac:dyDescent="0.25">
      <c r="B4" s="179" t="s">
        <v>185</v>
      </c>
      <c r="C4" s="180" t="s">
        <v>121</v>
      </c>
      <c r="D4" s="181"/>
      <c r="E4" s="181"/>
      <c r="F4" s="181"/>
      <c r="G4" s="181"/>
      <c r="H4" s="181"/>
      <c r="I4" s="181"/>
    </row>
    <row r="5" spans="2:13" ht="45" customHeight="1" x14ac:dyDescent="0.25">
      <c r="B5" s="179"/>
      <c r="C5" s="95" t="s">
        <v>122</v>
      </c>
      <c r="D5" s="95" t="s">
        <v>123</v>
      </c>
      <c r="E5" s="95" t="s">
        <v>124</v>
      </c>
      <c r="F5" s="95" t="s">
        <v>259</v>
      </c>
      <c r="G5" s="95" t="s">
        <v>125</v>
      </c>
      <c r="H5" s="122" t="s">
        <v>232</v>
      </c>
      <c r="I5" s="95" t="s">
        <v>184</v>
      </c>
    </row>
    <row r="6" spans="2:13" ht="18" customHeight="1" x14ac:dyDescent="0.25">
      <c r="B6" s="36" t="s">
        <v>12</v>
      </c>
      <c r="C6" s="37">
        <v>3988</v>
      </c>
      <c r="D6" s="37">
        <v>3798</v>
      </c>
      <c r="E6" s="37">
        <v>139</v>
      </c>
      <c r="F6" s="37">
        <v>125</v>
      </c>
      <c r="G6" s="37">
        <v>120</v>
      </c>
      <c r="H6" s="37">
        <v>90</v>
      </c>
      <c r="I6" s="37">
        <v>71</v>
      </c>
      <c r="J6" s="6"/>
      <c r="K6" s="6"/>
      <c r="L6" s="6"/>
      <c r="M6" s="6"/>
    </row>
    <row r="7" spans="2:13" ht="18" customHeight="1" x14ac:dyDescent="0.25">
      <c r="B7" s="29" t="s">
        <v>13</v>
      </c>
      <c r="C7" s="34">
        <v>12472</v>
      </c>
      <c r="D7" s="34">
        <v>11655</v>
      </c>
      <c r="E7" s="34">
        <v>619</v>
      </c>
      <c r="F7" s="34">
        <v>486</v>
      </c>
      <c r="G7" s="34">
        <v>442</v>
      </c>
      <c r="H7" s="34">
        <v>252</v>
      </c>
      <c r="I7" s="34">
        <v>184</v>
      </c>
      <c r="J7" s="6"/>
      <c r="K7" s="6"/>
      <c r="L7" s="6"/>
      <c r="M7" s="6"/>
    </row>
    <row r="8" spans="2:13" ht="18" customHeight="1" x14ac:dyDescent="0.25">
      <c r="B8" s="29" t="s">
        <v>14</v>
      </c>
      <c r="C8" s="34">
        <v>5224</v>
      </c>
      <c r="D8" s="34">
        <v>4936</v>
      </c>
      <c r="E8" s="34">
        <v>209</v>
      </c>
      <c r="F8" s="34">
        <v>169</v>
      </c>
      <c r="G8" s="34">
        <v>165</v>
      </c>
      <c r="H8" s="34">
        <v>130</v>
      </c>
      <c r="I8" s="34">
        <v>110</v>
      </c>
      <c r="J8" s="6"/>
      <c r="K8" s="6"/>
      <c r="L8" s="6"/>
      <c r="M8" s="6"/>
    </row>
    <row r="9" spans="2:13" ht="18" customHeight="1" x14ac:dyDescent="0.25">
      <c r="B9" s="29" t="s">
        <v>15</v>
      </c>
      <c r="C9" s="34">
        <v>10869</v>
      </c>
      <c r="D9" s="34">
        <v>9821</v>
      </c>
      <c r="E9" s="34">
        <v>1660</v>
      </c>
      <c r="F9" s="34">
        <v>1360</v>
      </c>
      <c r="G9" s="34">
        <v>877</v>
      </c>
      <c r="H9" s="34">
        <v>316</v>
      </c>
      <c r="I9" s="34">
        <v>215</v>
      </c>
      <c r="J9" s="6"/>
      <c r="K9" s="6"/>
      <c r="L9" s="6"/>
      <c r="M9" s="6"/>
    </row>
    <row r="10" spans="2:13" ht="18" customHeight="1" x14ac:dyDescent="0.25">
      <c r="B10" s="29" t="s">
        <v>16</v>
      </c>
      <c r="C10" s="34">
        <v>9787</v>
      </c>
      <c r="D10" s="34">
        <v>9109</v>
      </c>
      <c r="E10" s="34">
        <v>400</v>
      </c>
      <c r="F10" s="34">
        <v>265</v>
      </c>
      <c r="G10" s="34">
        <v>255</v>
      </c>
      <c r="H10" s="34">
        <v>159</v>
      </c>
      <c r="I10" s="34">
        <v>121</v>
      </c>
      <c r="J10" s="6"/>
      <c r="K10" s="6"/>
      <c r="L10" s="6"/>
      <c r="M10" s="6"/>
    </row>
    <row r="11" spans="2:13" ht="18" customHeight="1" x14ac:dyDescent="0.25">
      <c r="B11" s="29" t="s">
        <v>17</v>
      </c>
      <c r="C11" s="34">
        <v>15698</v>
      </c>
      <c r="D11" s="34">
        <v>14913</v>
      </c>
      <c r="E11" s="34">
        <v>780</v>
      </c>
      <c r="F11" s="34">
        <v>638</v>
      </c>
      <c r="G11" s="34">
        <v>579</v>
      </c>
      <c r="H11" s="34">
        <v>371</v>
      </c>
      <c r="I11" s="34">
        <v>271</v>
      </c>
      <c r="J11" s="6"/>
      <c r="K11" s="6"/>
      <c r="L11" s="6"/>
      <c r="M11" s="6"/>
    </row>
    <row r="12" spans="2:13" ht="18" customHeight="1" x14ac:dyDescent="0.25">
      <c r="B12" s="29" t="s">
        <v>18</v>
      </c>
      <c r="C12" s="34">
        <v>3568</v>
      </c>
      <c r="D12" s="34">
        <v>3156</v>
      </c>
      <c r="E12" s="34">
        <v>363</v>
      </c>
      <c r="F12" s="34">
        <v>290</v>
      </c>
      <c r="G12" s="34">
        <v>270</v>
      </c>
      <c r="H12" s="34">
        <v>182</v>
      </c>
      <c r="I12" s="34">
        <v>134</v>
      </c>
      <c r="J12" s="6"/>
      <c r="K12" s="6"/>
      <c r="L12" s="6"/>
      <c r="M12" s="6"/>
    </row>
    <row r="13" spans="2:13" ht="18" customHeight="1" x14ac:dyDescent="0.25">
      <c r="B13" s="29" t="s">
        <v>19</v>
      </c>
      <c r="C13" s="34">
        <v>14246</v>
      </c>
      <c r="D13" s="34">
        <v>13262</v>
      </c>
      <c r="E13" s="34">
        <v>741</v>
      </c>
      <c r="F13" s="34">
        <v>562</v>
      </c>
      <c r="G13" s="34">
        <v>479</v>
      </c>
      <c r="H13" s="34">
        <v>282</v>
      </c>
      <c r="I13" s="34">
        <v>216</v>
      </c>
      <c r="J13" s="6"/>
      <c r="K13" s="6"/>
      <c r="L13" s="6"/>
      <c r="M13" s="6"/>
    </row>
    <row r="14" spans="2:13" ht="18" customHeight="1" x14ac:dyDescent="0.25">
      <c r="B14" s="29" t="s">
        <v>20</v>
      </c>
      <c r="C14" s="34">
        <v>4389</v>
      </c>
      <c r="D14" s="34">
        <v>4091</v>
      </c>
      <c r="E14" s="34">
        <v>119</v>
      </c>
      <c r="F14" s="34">
        <v>91</v>
      </c>
      <c r="G14" s="34">
        <v>89</v>
      </c>
      <c r="H14" s="34">
        <v>54</v>
      </c>
      <c r="I14" s="34">
        <v>43</v>
      </c>
      <c r="J14" s="6"/>
      <c r="K14" s="6"/>
      <c r="L14" s="6"/>
      <c r="M14" s="6"/>
    </row>
    <row r="15" spans="2:13" ht="18" customHeight="1" x14ac:dyDescent="0.25">
      <c r="B15" s="29" t="s">
        <v>21</v>
      </c>
      <c r="C15" s="34">
        <v>9512</v>
      </c>
      <c r="D15" s="34">
        <v>9034</v>
      </c>
      <c r="E15" s="34">
        <v>338</v>
      </c>
      <c r="F15" s="34">
        <v>294</v>
      </c>
      <c r="G15" s="34">
        <v>283</v>
      </c>
      <c r="H15" s="34">
        <v>186</v>
      </c>
      <c r="I15" s="34">
        <v>141</v>
      </c>
      <c r="J15" s="6"/>
      <c r="K15" s="6"/>
      <c r="L15" s="6"/>
      <c r="M15" s="6"/>
    </row>
    <row r="16" spans="2:13" ht="18" customHeight="1" x14ac:dyDescent="0.25">
      <c r="B16" s="29" t="s">
        <v>22</v>
      </c>
      <c r="C16" s="34">
        <v>8944</v>
      </c>
      <c r="D16" s="34">
        <v>7963</v>
      </c>
      <c r="E16" s="34">
        <v>504</v>
      </c>
      <c r="F16" s="34">
        <v>401</v>
      </c>
      <c r="G16" s="34">
        <v>309</v>
      </c>
      <c r="H16" s="34">
        <v>183</v>
      </c>
      <c r="I16" s="34">
        <v>110</v>
      </c>
      <c r="J16" s="6"/>
      <c r="K16" s="6"/>
      <c r="L16" s="6"/>
      <c r="M16" s="6"/>
    </row>
    <row r="17" spans="2:13" ht="18" customHeight="1" x14ac:dyDescent="0.25">
      <c r="B17" s="29" t="s">
        <v>23</v>
      </c>
      <c r="C17" s="34">
        <v>12021</v>
      </c>
      <c r="D17" s="34">
        <v>11079</v>
      </c>
      <c r="E17" s="34">
        <v>1089</v>
      </c>
      <c r="F17" s="34">
        <v>879</v>
      </c>
      <c r="G17" s="34">
        <v>786</v>
      </c>
      <c r="H17" s="34">
        <v>415</v>
      </c>
      <c r="I17" s="34">
        <v>302</v>
      </c>
      <c r="J17" s="6"/>
      <c r="K17" s="6"/>
      <c r="L17" s="6"/>
      <c r="M17" s="6"/>
    </row>
    <row r="18" spans="2:13" ht="18" customHeight="1" x14ac:dyDescent="0.25">
      <c r="B18" s="29" t="s">
        <v>24</v>
      </c>
      <c r="C18" s="34">
        <v>14725</v>
      </c>
      <c r="D18" s="34">
        <v>13653</v>
      </c>
      <c r="E18" s="34">
        <v>1478</v>
      </c>
      <c r="F18" s="34">
        <v>1289</v>
      </c>
      <c r="G18" s="34">
        <v>969</v>
      </c>
      <c r="H18" s="34">
        <v>448</v>
      </c>
      <c r="I18" s="34">
        <v>303</v>
      </c>
      <c r="J18" s="6"/>
      <c r="K18" s="6"/>
      <c r="L18" s="6"/>
      <c r="M18" s="6"/>
    </row>
    <row r="19" spans="2:13" ht="18" customHeight="1" x14ac:dyDescent="0.25">
      <c r="B19" s="29" t="s">
        <v>25</v>
      </c>
      <c r="C19" s="34">
        <v>8877</v>
      </c>
      <c r="D19" s="34">
        <v>8154</v>
      </c>
      <c r="E19" s="34">
        <v>794</v>
      </c>
      <c r="F19" s="34">
        <v>696</v>
      </c>
      <c r="G19" s="34">
        <v>516</v>
      </c>
      <c r="H19" s="34">
        <v>310</v>
      </c>
      <c r="I19" s="34">
        <v>208</v>
      </c>
      <c r="J19" s="6"/>
      <c r="K19" s="6"/>
      <c r="L19" s="6"/>
      <c r="M19" s="6"/>
    </row>
    <row r="20" spans="2:13" ht="18" customHeight="1" x14ac:dyDescent="0.25">
      <c r="B20" s="29" t="s">
        <v>26</v>
      </c>
      <c r="C20" s="34">
        <v>30341</v>
      </c>
      <c r="D20" s="34">
        <v>25732</v>
      </c>
      <c r="E20" s="34">
        <v>3715</v>
      </c>
      <c r="F20" s="34">
        <v>3273</v>
      </c>
      <c r="G20" s="34">
        <v>2741</v>
      </c>
      <c r="H20" s="34">
        <v>1739</v>
      </c>
      <c r="I20" s="34">
        <v>1077</v>
      </c>
      <c r="J20" s="6"/>
      <c r="K20" s="6"/>
      <c r="L20" s="6"/>
      <c r="M20" s="6"/>
    </row>
    <row r="21" spans="2:13" ht="18" customHeight="1" x14ac:dyDescent="0.25">
      <c r="B21" s="29" t="s">
        <v>27</v>
      </c>
      <c r="C21" s="34">
        <v>7821</v>
      </c>
      <c r="D21" s="34">
        <v>7169</v>
      </c>
      <c r="E21" s="34">
        <v>471</v>
      </c>
      <c r="F21" s="34">
        <v>406</v>
      </c>
      <c r="G21" s="34">
        <v>374</v>
      </c>
      <c r="H21" s="34">
        <v>260</v>
      </c>
      <c r="I21" s="34">
        <v>167</v>
      </c>
      <c r="J21" s="6"/>
      <c r="K21" s="6"/>
      <c r="L21" s="6"/>
      <c r="M21" s="6"/>
    </row>
    <row r="22" spans="2:13" ht="18" customHeight="1" x14ac:dyDescent="0.25">
      <c r="B22" s="29" t="s">
        <v>28</v>
      </c>
      <c r="C22" s="34">
        <v>7340</v>
      </c>
      <c r="D22" s="34">
        <v>7000</v>
      </c>
      <c r="E22" s="34">
        <v>121</v>
      </c>
      <c r="F22" s="34">
        <v>110</v>
      </c>
      <c r="G22" s="34">
        <v>109</v>
      </c>
      <c r="H22" s="34">
        <v>79</v>
      </c>
      <c r="I22" s="34">
        <v>73</v>
      </c>
      <c r="J22" s="6"/>
      <c r="K22" s="6"/>
      <c r="L22" s="6"/>
      <c r="M22" s="6"/>
    </row>
    <row r="23" spans="2:13" ht="18" customHeight="1" x14ac:dyDescent="0.25">
      <c r="B23" s="29" t="s">
        <v>29</v>
      </c>
      <c r="C23" s="34">
        <v>1232</v>
      </c>
      <c r="D23" s="34">
        <v>1168</v>
      </c>
      <c r="E23" s="34">
        <v>33</v>
      </c>
      <c r="F23" s="34">
        <v>29</v>
      </c>
      <c r="G23" s="34">
        <v>28</v>
      </c>
      <c r="H23" s="34">
        <v>21</v>
      </c>
      <c r="I23" s="34">
        <v>16</v>
      </c>
      <c r="J23" s="6"/>
      <c r="K23" s="6"/>
      <c r="L23" s="6"/>
      <c r="M23" s="6"/>
    </row>
    <row r="24" spans="2:13" ht="18" customHeight="1" x14ac:dyDescent="0.25">
      <c r="B24" s="29" t="s">
        <v>30</v>
      </c>
      <c r="C24" s="34">
        <v>1719</v>
      </c>
      <c r="D24" s="34">
        <v>1560</v>
      </c>
      <c r="E24" s="34">
        <v>140</v>
      </c>
      <c r="F24" s="34">
        <v>79</v>
      </c>
      <c r="G24" s="34">
        <v>73</v>
      </c>
      <c r="H24" s="34">
        <v>23</v>
      </c>
      <c r="I24" s="34">
        <v>18</v>
      </c>
      <c r="J24" s="6"/>
      <c r="K24" s="6"/>
      <c r="L24" s="6"/>
      <c r="M24" s="6"/>
    </row>
    <row r="25" spans="2:13" ht="18" customHeight="1" x14ac:dyDescent="0.25">
      <c r="B25" s="29" t="s">
        <v>31</v>
      </c>
      <c r="C25" s="34">
        <v>2570</v>
      </c>
      <c r="D25" s="34">
        <v>2358</v>
      </c>
      <c r="E25" s="34">
        <v>88</v>
      </c>
      <c r="F25" s="34">
        <v>67</v>
      </c>
      <c r="G25" s="34">
        <v>65</v>
      </c>
      <c r="H25" s="34">
        <v>43</v>
      </c>
      <c r="I25" s="34">
        <v>28</v>
      </c>
      <c r="J25" s="6"/>
      <c r="K25" s="6"/>
      <c r="L25" s="6"/>
      <c r="M25" s="6"/>
    </row>
    <row r="26" spans="2:13" ht="18" customHeight="1" x14ac:dyDescent="0.25">
      <c r="B26" s="29" t="s">
        <v>32</v>
      </c>
      <c r="C26" s="34">
        <v>10494</v>
      </c>
      <c r="D26" s="34">
        <v>9966</v>
      </c>
      <c r="E26" s="34">
        <v>506</v>
      </c>
      <c r="F26" s="34">
        <v>431</v>
      </c>
      <c r="G26" s="34">
        <v>416</v>
      </c>
      <c r="H26" s="34">
        <v>303</v>
      </c>
      <c r="I26" s="34">
        <v>240</v>
      </c>
      <c r="J26" s="6"/>
      <c r="K26" s="6"/>
      <c r="L26" s="6"/>
      <c r="M26" s="6"/>
    </row>
    <row r="27" spans="2:13" ht="18" customHeight="1" x14ac:dyDescent="0.25">
      <c r="B27" s="29" t="s">
        <v>33</v>
      </c>
      <c r="C27" s="34">
        <v>17928</v>
      </c>
      <c r="D27" s="34">
        <v>16810</v>
      </c>
      <c r="E27" s="34">
        <v>774</v>
      </c>
      <c r="F27" s="34">
        <v>636</v>
      </c>
      <c r="G27" s="34">
        <v>565</v>
      </c>
      <c r="H27" s="34">
        <v>349</v>
      </c>
      <c r="I27" s="34">
        <v>258</v>
      </c>
      <c r="J27" s="6"/>
      <c r="K27" s="6"/>
      <c r="L27" s="6"/>
      <c r="M27" s="6"/>
    </row>
    <row r="28" spans="2:13" ht="18" customHeight="1" x14ac:dyDescent="0.25">
      <c r="B28" s="29" t="s">
        <v>34</v>
      </c>
      <c r="C28" s="34">
        <v>5932</v>
      </c>
      <c r="D28" s="34">
        <v>5584</v>
      </c>
      <c r="E28" s="34">
        <v>179</v>
      </c>
      <c r="F28" s="34">
        <v>162</v>
      </c>
      <c r="G28" s="34">
        <v>160</v>
      </c>
      <c r="H28" s="34">
        <v>123</v>
      </c>
      <c r="I28" s="34">
        <v>105</v>
      </c>
      <c r="J28" s="6"/>
      <c r="K28" s="6"/>
      <c r="L28" s="6"/>
      <c r="M28" s="6"/>
    </row>
    <row r="29" spans="2:13" ht="18" customHeight="1" x14ac:dyDescent="0.25">
      <c r="B29" s="29" t="s">
        <v>35</v>
      </c>
      <c r="C29" s="34">
        <v>3155</v>
      </c>
      <c r="D29" s="34">
        <v>2871</v>
      </c>
      <c r="E29" s="34">
        <v>473</v>
      </c>
      <c r="F29" s="34">
        <v>367</v>
      </c>
      <c r="G29" s="34">
        <v>265</v>
      </c>
      <c r="H29" s="34">
        <v>119</v>
      </c>
      <c r="I29" s="34">
        <v>64</v>
      </c>
      <c r="J29" s="6"/>
      <c r="K29" s="6"/>
      <c r="L29" s="6"/>
      <c r="M29" s="6"/>
    </row>
    <row r="30" spans="2:13" ht="18" customHeight="1" x14ac:dyDescent="0.25">
      <c r="B30" s="29" t="s">
        <v>36</v>
      </c>
      <c r="C30" s="34">
        <v>2170</v>
      </c>
      <c r="D30" s="34">
        <v>2059</v>
      </c>
      <c r="E30" s="34">
        <v>46</v>
      </c>
      <c r="F30" s="34">
        <v>35</v>
      </c>
      <c r="G30" s="34">
        <v>35</v>
      </c>
      <c r="H30" s="34">
        <v>27</v>
      </c>
      <c r="I30" s="34">
        <v>21</v>
      </c>
      <c r="J30" s="6"/>
      <c r="K30" s="6"/>
      <c r="L30" s="6"/>
      <c r="M30" s="6"/>
    </row>
    <row r="31" spans="2:13" ht="18" customHeight="1" x14ac:dyDescent="0.25">
      <c r="B31" s="29" t="s">
        <v>37</v>
      </c>
      <c r="C31" s="34">
        <v>5930</v>
      </c>
      <c r="D31" s="34">
        <v>5555</v>
      </c>
      <c r="E31" s="34">
        <v>95</v>
      </c>
      <c r="F31" s="34">
        <v>84</v>
      </c>
      <c r="G31" s="34">
        <v>83</v>
      </c>
      <c r="H31" s="34">
        <v>62</v>
      </c>
      <c r="I31" s="34">
        <v>58</v>
      </c>
      <c r="J31" s="6"/>
      <c r="K31" s="6"/>
      <c r="L31" s="6"/>
      <c r="M31" s="6"/>
    </row>
    <row r="32" spans="2:13" ht="18" customHeight="1" x14ac:dyDescent="0.25">
      <c r="B32" s="30" t="s">
        <v>0</v>
      </c>
      <c r="C32" s="35">
        <v>230952</v>
      </c>
      <c r="D32" s="35">
        <v>212456</v>
      </c>
      <c r="E32" s="35">
        <v>15874</v>
      </c>
      <c r="F32" s="35">
        <v>13224</v>
      </c>
      <c r="G32" s="35">
        <v>11053</v>
      </c>
      <c r="H32" s="35">
        <v>6526</v>
      </c>
      <c r="I32" s="35">
        <v>4554</v>
      </c>
      <c r="J32" s="6"/>
      <c r="K32" s="6"/>
      <c r="L32" s="6"/>
      <c r="M32" s="6"/>
    </row>
    <row r="33" spans="2:13" x14ac:dyDescent="0.25">
      <c r="B33" s="170" t="s">
        <v>265</v>
      </c>
      <c r="C33" s="176"/>
      <c r="D33" s="176"/>
      <c r="E33" s="176"/>
      <c r="F33" s="176"/>
      <c r="G33" s="176"/>
      <c r="H33" s="176"/>
      <c r="I33" s="176"/>
      <c r="J33" s="6"/>
      <c r="K33" s="6"/>
      <c r="L33" s="6"/>
      <c r="M33" s="6"/>
    </row>
    <row r="34" spans="2:13" ht="12.75" customHeight="1" x14ac:dyDescent="0.25">
      <c r="B34" s="170" t="s">
        <v>266</v>
      </c>
      <c r="C34" s="176"/>
      <c r="D34" s="176"/>
      <c r="E34" s="176"/>
      <c r="F34" s="176"/>
      <c r="G34" s="176"/>
      <c r="H34" s="176"/>
      <c r="I34" s="176"/>
      <c r="J34" s="6"/>
      <c r="K34" s="6"/>
      <c r="L34" s="6"/>
      <c r="M34" s="6"/>
    </row>
    <row r="35" spans="2:13" ht="24.95" customHeight="1" x14ac:dyDescent="0.25">
      <c r="B35" s="182" t="s">
        <v>267</v>
      </c>
      <c r="C35" s="182"/>
      <c r="D35" s="182"/>
      <c r="E35" s="182"/>
      <c r="F35" s="182"/>
      <c r="G35" s="182"/>
      <c r="H35" s="182"/>
      <c r="I35" s="182"/>
      <c r="J35" s="6"/>
      <c r="K35" s="6"/>
      <c r="L35" s="6"/>
      <c r="M35" s="6"/>
    </row>
    <row r="36" spans="2:13" ht="12.75" customHeight="1" x14ac:dyDescent="0.25">
      <c r="B36" s="170" t="s">
        <v>268</v>
      </c>
      <c r="C36" s="176"/>
      <c r="D36" s="176"/>
      <c r="E36" s="176"/>
      <c r="F36" s="176"/>
      <c r="G36" s="176"/>
      <c r="H36" s="176"/>
      <c r="I36" s="176"/>
      <c r="J36" s="6"/>
      <c r="K36" s="6"/>
      <c r="L36" s="6"/>
      <c r="M36" s="6"/>
    </row>
    <row r="37" spans="2:13" ht="12.75" customHeight="1" x14ac:dyDescent="0.25">
      <c r="B37" s="170" t="s">
        <v>269</v>
      </c>
      <c r="C37" s="176"/>
      <c r="D37" s="176"/>
      <c r="E37" s="176"/>
      <c r="F37" s="176"/>
      <c r="G37" s="176"/>
      <c r="H37" s="176"/>
      <c r="I37" s="176"/>
      <c r="J37" s="6"/>
      <c r="K37" s="6"/>
      <c r="L37" s="6"/>
      <c r="M37" s="6"/>
    </row>
    <row r="38" spans="2:13" ht="24.95" customHeight="1" x14ac:dyDescent="0.25">
      <c r="B38" s="182" t="s">
        <v>197</v>
      </c>
      <c r="C38" s="182"/>
      <c r="D38" s="182"/>
      <c r="E38" s="182"/>
      <c r="F38" s="182"/>
      <c r="G38" s="182"/>
      <c r="H38" s="182"/>
      <c r="I38" s="182"/>
      <c r="J38" s="6"/>
      <c r="K38" s="6"/>
      <c r="L38" s="6"/>
      <c r="M38" s="6"/>
    </row>
    <row r="39" spans="2:13" ht="12.75" customHeight="1" x14ac:dyDescent="0.25">
      <c r="B39" s="170" t="s">
        <v>270</v>
      </c>
      <c r="C39" s="176"/>
      <c r="D39" s="176"/>
      <c r="E39" s="176"/>
      <c r="F39" s="176"/>
      <c r="G39" s="176"/>
      <c r="H39" s="176"/>
      <c r="I39" s="176"/>
      <c r="J39" s="6"/>
      <c r="K39" s="6"/>
      <c r="L39" s="6"/>
      <c r="M39" s="6"/>
    </row>
    <row r="40" spans="2:13" ht="12.75" customHeight="1" x14ac:dyDescent="0.25">
      <c r="B40" s="170" t="s">
        <v>271</v>
      </c>
      <c r="C40" s="176"/>
      <c r="D40" s="176"/>
      <c r="E40" s="176"/>
      <c r="F40" s="176"/>
      <c r="G40" s="176"/>
      <c r="H40" s="176"/>
      <c r="I40" s="176"/>
      <c r="J40" s="6"/>
      <c r="K40" s="6"/>
      <c r="L40" s="6"/>
      <c r="M40" s="6"/>
    </row>
    <row r="41" spans="2:13" ht="24.95" customHeight="1" x14ac:dyDescent="0.25">
      <c r="B41" s="178" t="s">
        <v>230</v>
      </c>
      <c r="C41" s="178"/>
      <c r="D41" s="178"/>
      <c r="E41" s="178"/>
      <c r="F41" s="178"/>
      <c r="G41" s="178"/>
      <c r="H41" s="178"/>
      <c r="I41" s="178"/>
      <c r="J41" s="6"/>
      <c r="K41" s="6"/>
      <c r="L41" s="6"/>
      <c r="M41" s="6"/>
    </row>
    <row r="42" spans="2:13" ht="12.75" customHeight="1" x14ac:dyDescent="0.25">
      <c r="B42" s="25"/>
      <c r="J42" s="6"/>
      <c r="K42" s="6"/>
      <c r="L42" s="6"/>
      <c r="M42" s="6"/>
    </row>
    <row r="43" spans="2:13" x14ac:dyDescent="0.25">
      <c r="J43" s="6"/>
      <c r="K43" s="6"/>
      <c r="L43" s="6"/>
      <c r="M43" s="6"/>
    </row>
    <row r="44" spans="2:13" x14ac:dyDescent="0.25">
      <c r="B44" s="25"/>
      <c r="J44" s="6"/>
      <c r="K44" s="6"/>
      <c r="L44" s="6"/>
      <c r="M44" s="6"/>
    </row>
    <row r="45" spans="2:13" x14ac:dyDescent="0.25">
      <c r="J45" s="6"/>
      <c r="K45" s="6"/>
      <c r="L45" s="6"/>
      <c r="M45" s="6"/>
    </row>
    <row r="46" spans="2:13" x14ac:dyDescent="0.25">
      <c r="B46" s="128" t="s">
        <v>129</v>
      </c>
      <c r="J46" s="6"/>
      <c r="K46" s="6"/>
      <c r="L46" s="6"/>
      <c r="M46" s="6"/>
    </row>
    <row r="47" spans="2:13" x14ac:dyDescent="0.25">
      <c r="B47" s="129" t="s">
        <v>231</v>
      </c>
      <c r="J47" s="6"/>
      <c r="K47" s="6"/>
      <c r="L47" s="6"/>
      <c r="M47" s="6"/>
    </row>
    <row r="48" spans="2:13" ht="45" customHeight="1" x14ac:dyDescent="0.25">
      <c r="B48" s="134" t="s">
        <v>299</v>
      </c>
      <c r="C48" s="134" t="s">
        <v>257</v>
      </c>
      <c r="D48" s="134" t="s">
        <v>251</v>
      </c>
      <c r="E48" s="134" t="s">
        <v>252</v>
      </c>
      <c r="F48" s="134" t="s">
        <v>253</v>
      </c>
      <c r="G48" s="134" t="s">
        <v>258</v>
      </c>
      <c r="H48" s="121"/>
      <c r="J48" s="6"/>
      <c r="K48" s="6"/>
      <c r="L48" s="6"/>
      <c r="M48" s="6"/>
    </row>
    <row r="49" spans="2:13" ht="18" customHeight="1" x14ac:dyDescent="0.25">
      <c r="B49" s="135" t="s">
        <v>12</v>
      </c>
      <c r="C49" s="164">
        <f>E6/D6</f>
        <v>3.6598209583991577E-2</v>
      </c>
      <c r="D49" s="164">
        <f>F6/$E6</f>
        <v>0.89928057553956831</v>
      </c>
      <c r="E49" s="164">
        <f>G6/$E6</f>
        <v>0.86330935251798557</v>
      </c>
      <c r="F49" s="164">
        <f>H6/$E6</f>
        <v>0.64748201438848918</v>
      </c>
      <c r="G49" s="164">
        <f>I6/$E6</f>
        <v>0.51079136690647486</v>
      </c>
      <c r="H49" s="121"/>
      <c r="J49" s="6"/>
      <c r="K49" s="6"/>
      <c r="L49" s="6"/>
      <c r="M49" s="6"/>
    </row>
    <row r="50" spans="2:13" ht="18" customHeight="1" x14ac:dyDescent="0.25">
      <c r="B50" s="135" t="s">
        <v>13</v>
      </c>
      <c r="C50" s="164">
        <f t="shared" ref="C50:C75" si="0">E7/D7</f>
        <v>5.3110253110253108E-2</v>
      </c>
      <c r="D50" s="164">
        <f t="shared" ref="D50:G50" si="1">F7/$E7</f>
        <v>0.78513731825525035</v>
      </c>
      <c r="E50" s="164">
        <f t="shared" si="1"/>
        <v>0.71405492730210018</v>
      </c>
      <c r="F50" s="165">
        <f t="shared" si="1"/>
        <v>0.40710823909531502</v>
      </c>
      <c r="G50" s="164">
        <f t="shared" si="1"/>
        <v>0.2972536348949919</v>
      </c>
      <c r="H50" s="121"/>
      <c r="J50" s="6"/>
      <c r="K50" s="6"/>
      <c r="L50" s="6"/>
      <c r="M50" s="6"/>
    </row>
    <row r="51" spans="2:13" ht="18" customHeight="1" x14ac:dyDescent="0.25">
      <c r="B51" s="135" t="s">
        <v>14</v>
      </c>
      <c r="C51" s="164">
        <f t="shared" si="0"/>
        <v>4.2341977309562399E-2</v>
      </c>
      <c r="D51" s="164">
        <f t="shared" ref="D51:G51" si="2">F8/$E8</f>
        <v>0.80861244019138756</v>
      </c>
      <c r="E51" s="164">
        <f t="shared" si="2"/>
        <v>0.78947368421052633</v>
      </c>
      <c r="F51" s="165">
        <f t="shared" si="2"/>
        <v>0.62200956937799046</v>
      </c>
      <c r="G51" s="164">
        <f t="shared" si="2"/>
        <v>0.52631578947368418</v>
      </c>
      <c r="H51" s="121"/>
      <c r="J51" s="6"/>
      <c r="K51" s="6"/>
      <c r="L51" s="6"/>
      <c r="M51" s="6"/>
    </row>
    <row r="52" spans="2:13" ht="18" customHeight="1" x14ac:dyDescent="0.25">
      <c r="B52" s="135" t="s">
        <v>15</v>
      </c>
      <c r="C52" s="164">
        <f t="shared" si="0"/>
        <v>0.1690255574788718</v>
      </c>
      <c r="D52" s="164">
        <f t="shared" ref="D52:G52" si="3">F9/$E9</f>
        <v>0.81927710843373491</v>
      </c>
      <c r="E52" s="164">
        <f t="shared" si="3"/>
        <v>0.52831325301204823</v>
      </c>
      <c r="F52" s="165">
        <f t="shared" si="3"/>
        <v>0.19036144578313252</v>
      </c>
      <c r="G52" s="164">
        <f t="shared" si="3"/>
        <v>0.12951807228915663</v>
      </c>
      <c r="H52" s="121"/>
      <c r="J52" s="6"/>
      <c r="K52" s="6"/>
      <c r="L52" s="6"/>
      <c r="M52" s="6"/>
    </row>
    <row r="53" spans="2:13" ht="18" customHeight="1" x14ac:dyDescent="0.25">
      <c r="B53" s="135" t="s">
        <v>16</v>
      </c>
      <c r="C53" s="164">
        <f t="shared" si="0"/>
        <v>4.39126138983423E-2</v>
      </c>
      <c r="D53" s="164">
        <f t="shared" ref="D53:G53" si="4">F10/$E10</f>
        <v>0.66249999999999998</v>
      </c>
      <c r="E53" s="164">
        <f t="shared" si="4"/>
        <v>0.63749999999999996</v>
      </c>
      <c r="F53" s="165">
        <f t="shared" si="4"/>
        <v>0.39750000000000002</v>
      </c>
      <c r="G53" s="164">
        <f t="shared" si="4"/>
        <v>0.30249999999999999</v>
      </c>
      <c r="H53" s="121"/>
      <c r="J53" s="6"/>
      <c r="K53" s="6"/>
      <c r="L53" s="6"/>
      <c r="M53" s="6"/>
    </row>
    <row r="54" spans="2:13" ht="18" customHeight="1" x14ac:dyDescent="0.25">
      <c r="B54" s="135" t="s">
        <v>17</v>
      </c>
      <c r="C54" s="164">
        <f t="shared" si="0"/>
        <v>5.2303359485013079E-2</v>
      </c>
      <c r="D54" s="164">
        <f t="shared" ref="D54:G54" si="5">F11/$E11</f>
        <v>0.81794871794871793</v>
      </c>
      <c r="E54" s="164">
        <f t="shared" si="5"/>
        <v>0.74230769230769234</v>
      </c>
      <c r="F54" s="165">
        <f t="shared" si="5"/>
        <v>0.47564102564102562</v>
      </c>
      <c r="G54" s="164">
        <f t="shared" si="5"/>
        <v>0.34743589743589742</v>
      </c>
      <c r="H54" s="121"/>
      <c r="J54" s="6"/>
      <c r="K54" s="6"/>
      <c r="L54" s="6"/>
      <c r="M54" s="6"/>
    </row>
    <row r="55" spans="2:13" ht="18" customHeight="1" x14ac:dyDescent="0.25">
      <c r="B55" s="135" t="s">
        <v>18</v>
      </c>
      <c r="C55" s="164">
        <f t="shared" si="0"/>
        <v>0.1150190114068441</v>
      </c>
      <c r="D55" s="164">
        <f t="shared" ref="D55:G55" si="6">F12/$E12</f>
        <v>0.79889807162534432</v>
      </c>
      <c r="E55" s="164">
        <f t="shared" si="6"/>
        <v>0.74380165289256195</v>
      </c>
      <c r="F55" s="165">
        <f t="shared" si="6"/>
        <v>0.50137741046831952</v>
      </c>
      <c r="G55" s="164">
        <f t="shared" si="6"/>
        <v>0.36914600550964188</v>
      </c>
      <c r="H55" s="121"/>
      <c r="J55" s="6"/>
      <c r="K55" s="6"/>
      <c r="L55" s="6"/>
      <c r="M55" s="6"/>
    </row>
    <row r="56" spans="2:13" ht="18" customHeight="1" x14ac:dyDescent="0.25">
      <c r="B56" s="135" t="s">
        <v>19</v>
      </c>
      <c r="C56" s="164">
        <f t="shared" si="0"/>
        <v>5.5873925501432664E-2</v>
      </c>
      <c r="D56" s="164">
        <f t="shared" ref="D56:G56" si="7">F13/$E13</f>
        <v>0.75843454790823217</v>
      </c>
      <c r="E56" s="164">
        <f t="shared" si="7"/>
        <v>0.64642375168690958</v>
      </c>
      <c r="F56" s="165">
        <f t="shared" si="7"/>
        <v>0.38056680161943318</v>
      </c>
      <c r="G56" s="164">
        <f t="shared" si="7"/>
        <v>0.291497975708502</v>
      </c>
      <c r="H56" s="121"/>
      <c r="J56" s="6"/>
      <c r="K56" s="6"/>
      <c r="L56" s="6"/>
      <c r="M56" s="6"/>
    </row>
    <row r="57" spans="2:13" ht="18" customHeight="1" x14ac:dyDescent="0.25">
      <c r="B57" s="135" t="s">
        <v>20</v>
      </c>
      <c r="C57" s="164">
        <f t="shared" si="0"/>
        <v>2.9088242483500365E-2</v>
      </c>
      <c r="D57" s="164">
        <f t="shared" ref="D57:G57" si="8">F14/$E14</f>
        <v>0.76470588235294112</v>
      </c>
      <c r="E57" s="164">
        <f t="shared" si="8"/>
        <v>0.74789915966386555</v>
      </c>
      <c r="F57" s="165">
        <f t="shared" si="8"/>
        <v>0.45378151260504201</v>
      </c>
      <c r="G57" s="164">
        <f t="shared" si="8"/>
        <v>0.36134453781512604</v>
      </c>
      <c r="H57" s="121"/>
      <c r="J57" s="6"/>
      <c r="K57" s="6"/>
      <c r="L57" s="6"/>
      <c r="M57" s="6"/>
    </row>
    <row r="58" spans="2:13" ht="18" customHeight="1" x14ac:dyDescent="0.25">
      <c r="B58" s="135" t="s">
        <v>21</v>
      </c>
      <c r="C58" s="164">
        <f t="shared" si="0"/>
        <v>3.7414212973212312E-2</v>
      </c>
      <c r="D58" s="164">
        <f t="shared" ref="D58:G58" si="9">F15/$E15</f>
        <v>0.86982248520710059</v>
      </c>
      <c r="E58" s="164">
        <f t="shared" si="9"/>
        <v>0.83727810650887569</v>
      </c>
      <c r="F58" s="165">
        <f t="shared" si="9"/>
        <v>0.55029585798816572</v>
      </c>
      <c r="G58" s="164">
        <f t="shared" si="9"/>
        <v>0.41715976331360949</v>
      </c>
      <c r="H58" s="121"/>
      <c r="J58" s="6"/>
      <c r="K58" s="6"/>
      <c r="L58" s="6"/>
      <c r="M58" s="6"/>
    </row>
    <row r="59" spans="2:13" ht="18" customHeight="1" x14ac:dyDescent="0.25">
      <c r="B59" s="135" t="s">
        <v>22</v>
      </c>
      <c r="C59" s="164">
        <f t="shared" si="0"/>
        <v>6.3292728871028506E-2</v>
      </c>
      <c r="D59" s="164">
        <f t="shared" ref="D59:G59" si="10">F16/$E16</f>
        <v>0.79563492063492058</v>
      </c>
      <c r="E59" s="164">
        <f t="shared" si="10"/>
        <v>0.61309523809523814</v>
      </c>
      <c r="F59" s="165">
        <f t="shared" si="10"/>
        <v>0.36309523809523808</v>
      </c>
      <c r="G59" s="164">
        <f t="shared" si="10"/>
        <v>0.21825396825396826</v>
      </c>
      <c r="H59" s="121"/>
    </row>
    <row r="60" spans="2:13" ht="18" customHeight="1" x14ac:dyDescent="0.25">
      <c r="B60" s="135" t="s">
        <v>23</v>
      </c>
      <c r="C60" s="164">
        <f t="shared" si="0"/>
        <v>9.8294069861900896E-2</v>
      </c>
      <c r="D60" s="164">
        <f t="shared" ref="D60:G60" si="11">F17/$E17</f>
        <v>0.80716253443526176</v>
      </c>
      <c r="E60" s="164">
        <f t="shared" si="11"/>
        <v>0.721763085399449</v>
      </c>
      <c r="F60" s="165">
        <f t="shared" si="11"/>
        <v>0.38108356290174472</v>
      </c>
      <c r="G60" s="164">
        <f t="shared" si="11"/>
        <v>0.27731864095500458</v>
      </c>
      <c r="H60" s="121"/>
    </row>
    <row r="61" spans="2:13" ht="18" customHeight="1" x14ac:dyDescent="0.25">
      <c r="B61" s="135" t="s">
        <v>24</v>
      </c>
      <c r="C61" s="164">
        <f t="shared" si="0"/>
        <v>0.10825459605947411</v>
      </c>
      <c r="D61" s="164">
        <f t="shared" ref="D61:G61" si="12">F18/$E18</f>
        <v>0.87212449255751012</v>
      </c>
      <c r="E61" s="164">
        <f t="shared" si="12"/>
        <v>0.65561569688768606</v>
      </c>
      <c r="F61" s="165">
        <f t="shared" si="12"/>
        <v>0.30311231393775373</v>
      </c>
      <c r="G61" s="164">
        <f t="shared" si="12"/>
        <v>0.20500676589986469</v>
      </c>
      <c r="H61" s="121"/>
    </row>
    <row r="62" spans="2:13" ht="18" customHeight="1" x14ac:dyDescent="0.25">
      <c r="B62" s="135" t="s">
        <v>25</v>
      </c>
      <c r="C62" s="164">
        <f t="shared" si="0"/>
        <v>9.7375521216580815E-2</v>
      </c>
      <c r="D62" s="164">
        <f t="shared" ref="D62:G62" si="13">F19/$E19</f>
        <v>0.87657430730478592</v>
      </c>
      <c r="E62" s="164">
        <f t="shared" si="13"/>
        <v>0.64987405541561716</v>
      </c>
      <c r="F62" s="165">
        <f t="shared" si="13"/>
        <v>0.39042821158690177</v>
      </c>
      <c r="G62" s="164">
        <f t="shared" si="13"/>
        <v>0.26196473551637278</v>
      </c>
      <c r="H62" s="121"/>
    </row>
    <row r="63" spans="2:13" ht="18" customHeight="1" x14ac:dyDescent="0.25">
      <c r="B63" s="135" t="s">
        <v>26</v>
      </c>
      <c r="C63" s="164">
        <f t="shared" si="0"/>
        <v>0.14437276542826052</v>
      </c>
      <c r="D63" s="164">
        <f t="shared" ref="D63:G63" si="14">F20/$E20</f>
        <v>0.88102288021534325</v>
      </c>
      <c r="E63" s="164">
        <f t="shared" si="14"/>
        <v>0.73781965006729477</v>
      </c>
      <c r="F63" s="165">
        <f t="shared" si="14"/>
        <v>0.46810228802153431</v>
      </c>
      <c r="G63" s="164">
        <f t="shared" si="14"/>
        <v>0.2899057873485868</v>
      </c>
      <c r="H63" s="121"/>
    </row>
    <row r="64" spans="2:13" ht="18" customHeight="1" x14ac:dyDescent="0.25">
      <c r="B64" s="135" t="s">
        <v>27</v>
      </c>
      <c r="C64" s="164">
        <f t="shared" si="0"/>
        <v>6.5699539684753797E-2</v>
      </c>
      <c r="D64" s="164">
        <f t="shared" ref="D64:G64" si="15">F21/$E21</f>
        <v>0.86199575371549897</v>
      </c>
      <c r="E64" s="164">
        <f t="shared" si="15"/>
        <v>0.79405520169851385</v>
      </c>
      <c r="F64" s="165">
        <f t="shared" si="15"/>
        <v>0.55201698513800423</v>
      </c>
      <c r="G64" s="164">
        <f t="shared" si="15"/>
        <v>0.35456475583864117</v>
      </c>
      <c r="H64" s="121"/>
    </row>
    <row r="65" spans="2:8" ht="18" customHeight="1" x14ac:dyDescent="0.25">
      <c r="B65" s="135" t="s">
        <v>28</v>
      </c>
      <c r="C65" s="164">
        <f t="shared" si="0"/>
        <v>1.7285714285714286E-2</v>
      </c>
      <c r="D65" s="164">
        <f t="shared" ref="D65:G65" si="16">F22/$E22</f>
        <v>0.90909090909090906</v>
      </c>
      <c r="E65" s="164">
        <f t="shared" si="16"/>
        <v>0.90082644628099173</v>
      </c>
      <c r="F65" s="165">
        <f t="shared" si="16"/>
        <v>0.65289256198347112</v>
      </c>
      <c r="G65" s="164">
        <f t="shared" si="16"/>
        <v>0.60330578512396693</v>
      </c>
      <c r="H65" s="121"/>
    </row>
    <row r="66" spans="2:8" ht="18" customHeight="1" x14ac:dyDescent="0.25">
      <c r="B66" s="135" t="s">
        <v>29</v>
      </c>
      <c r="C66" s="164">
        <f t="shared" si="0"/>
        <v>2.8253424657534245E-2</v>
      </c>
      <c r="D66" s="164">
        <f t="shared" ref="D66:G66" si="17">F23/$E23</f>
        <v>0.87878787878787878</v>
      </c>
      <c r="E66" s="164">
        <f t="shared" si="17"/>
        <v>0.84848484848484851</v>
      </c>
      <c r="F66" s="165">
        <f t="shared" si="17"/>
        <v>0.63636363636363635</v>
      </c>
      <c r="G66" s="164">
        <f t="shared" si="17"/>
        <v>0.48484848484848486</v>
      </c>
      <c r="H66" s="121"/>
    </row>
    <row r="67" spans="2:8" ht="18" customHeight="1" x14ac:dyDescent="0.25">
      <c r="B67" s="135" t="s">
        <v>30</v>
      </c>
      <c r="C67" s="164">
        <f t="shared" si="0"/>
        <v>8.9743589743589744E-2</v>
      </c>
      <c r="D67" s="164">
        <f t="shared" ref="D67:G67" si="18">F24/$E24</f>
        <v>0.56428571428571428</v>
      </c>
      <c r="E67" s="164">
        <f t="shared" si="18"/>
        <v>0.52142857142857146</v>
      </c>
      <c r="F67" s="165">
        <f t="shared" si="18"/>
        <v>0.16428571428571428</v>
      </c>
      <c r="G67" s="164">
        <f t="shared" si="18"/>
        <v>0.12857142857142856</v>
      </c>
      <c r="H67" s="121"/>
    </row>
    <row r="68" spans="2:8" ht="18" customHeight="1" x14ac:dyDescent="0.25">
      <c r="B68" s="135" t="s">
        <v>31</v>
      </c>
      <c r="C68" s="164">
        <f t="shared" si="0"/>
        <v>3.7319762510602206E-2</v>
      </c>
      <c r="D68" s="164">
        <f t="shared" ref="D68:G68" si="19">F25/$E25</f>
        <v>0.76136363636363635</v>
      </c>
      <c r="E68" s="164">
        <f t="shared" si="19"/>
        <v>0.73863636363636365</v>
      </c>
      <c r="F68" s="165">
        <f t="shared" si="19"/>
        <v>0.48863636363636365</v>
      </c>
      <c r="G68" s="164">
        <f t="shared" si="19"/>
        <v>0.31818181818181818</v>
      </c>
      <c r="H68" s="121"/>
    </row>
    <row r="69" spans="2:8" ht="18" customHeight="1" x14ac:dyDescent="0.25">
      <c r="B69" s="135" t="s">
        <v>32</v>
      </c>
      <c r="C69" s="164">
        <f t="shared" si="0"/>
        <v>5.0772626931567331E-2</v>
      </c>
      <c r="D69" s="164">
        <f t="shared" ref="D69:G69" si="20">F26/$E26</f>
        <v>0.85177865612648218</v>
      </c>
      <c r="E69" s="164">
        <f t="shared" si="20"/>
        <v>0.82213438735177868</v>
      </c>
      <c r="F69" s="165">
        <f t="shared" si="20"/>
        <v>0.59881422924901184</v>
      </c>
      <c r="G69" s="164">
        <f t="shared" si="20"/>
        <v>0.4743083003952569</v>
      </c>
      <c r="H69" s="121"/>
    </row>
    <row r="70" spans="2:8" ht="18" customHeight="1" x14ac:dyDescent="0.25">
      <c r="B70" s="135" t="s">
        <v>33</v>
      </c>
      <c r="C70" s="164">
        <f t="shared" si="0"/>
        <v>4.6044021415823914E-2</v>
      </c>
      <c r="D70" s="164">
        <f t="shared" ref="D70:G70" si="21">F27/$E27</f>
        <v>0.82170542635658916</v>
      </c>
      <c r="E70" s="164">
        <f t="shared" si="21"/>
        <v>0.72997416020671835</v>
      </c>
      <c r="F70" s="165">
        <f t="shared" si="21"/>
        <v>0.45090439276485789</v>
      </c>
      <c r="G70" s="164">
        <f t="shared" si="21"/>
        <v>0.33333333333333331</v>
      </c>
      <c r="H70" s="121"/>
    </row>
    <row r="71" spans="2:8" ht="18" customHeight="1" x14ac:dyDescent="0.25">
      <c r="B71" s="135" t="s">
        <v>34</v>
      </c>
      <c r="C71" s="164">
        <f t="shared" si="0"/>
        <v>3.2055873925501431E-2</v>
      </c>
      <c r="D71" s="164">
        <f t="shared" ref="D71:G71" si="22">F28/$E28</f>
        <v>0.9050279329608939</v>
      </c>
      <c r="E71" s="164">
        <f t="shared" si="22"/>
        <v>0.8938547486033519</v>
      </c>
      <c r="F71" s="165">
        <f t="shared" si="22"/>
        <v>0.68715083798882681</v>
      </c>
      <c r="G71" s="164">
        <f t="shared" si="22"/>
        <v>0.58659217877094971</v>
      </c>
      <c r="H71" s="121"/>
    </row>
    <row r="72" spans="2:8" ht="18" customHeight="1" x14ac:dyDescent="0.25">
      <c r="B72" s="135" t="s">
        <v>35</v>
      </c>
      <c r="C72" s="164">
        <f t="shared" si="0"/>
        <v>0.16475095785440613</v>
      </c>
      <c r="D72" s="164">
        <f t="shared" ref="D72:G72" si="23">F29/$E29</f>
        <v>0.77589852008456661</v>
      </c>
      <c r="E72" s="164">
        <f t="shared" si="23"/>
        <v>0.56025369978858353</v>
      </c>
      <c r="F72" s="165">
        <f t="shared" si="23"/>
        <v>0.25158562367864695</v>
      </c>
      <c r="G72" s="164">
        <f t="shared" si="23"/>
        <v>0.13530655391120508</v>
      </c>
      <c r="H72" s="121"/>
    </row>
    <row r="73" spans="2:8" ht="18" customHeight="1" x14ac:dyDescent="0.25">
      <c r="B73" s="135" t="s">
        <v>36</v>
      </c>
      <c r="C73" s="164">
        <f t="shared" si="0"/>
        <v>2.2340942204953862E-2</v>
      </c>
      <c r="D73" s="164">
        <f t="shared" ref="D73:G73" si="24">F30/$E30</f>
        <v>0.76086956521739135</v>
      </c>
      <c r="E73" s="164">
        <f t="shared" si="24"/>
        <v>0.76086956521739135</v>
      </c>
      <c r="F73" s="165">
        <f t="shared" si="24"/>
        <v>0.58695652173913049</v>
      </c>
      <c r="G73" s="164">
        <f t="shared" si="24"/>
        <v>0.45652173913043476</v>
      </c>
      <c r="H73" s="121"/>
    </row>
    <row r="74" spans="2:8" ht="18" customHeight="1" x14ac:dyDescent="0.25">
      <c r="B74" s="135" t="s">
        <v>37</v>
      </c>
      <c r="C74" s="164">
        <f t="shared" si="0"/>
        <v>1.7101710171017102E-2</v>
      </c>
      <c r="D74" s="164">
        <f t="shared" ref="D74:G74" si="25">F31/$E31</f>
        <v>0.88421052631578945</v>
      </c>
      <c r="E74" s="164">
        <f t="shared" si="25"/>
        <v>0.87368421052631584</v>
      </c>
      <c r="F74" s="165">
        <f t="shared" si="25"/>
        <v>0.65263157894736845</v>
      </c>
      <c r="G74" s="164">
        <f t="shared" si="25"/>
        <v>0.61052631578947369</v>
      </c>
      <c r="H74" s="121"/>
    </row>
    <row r="75" spans="2:8" ht="18" customHeight="1" x14ac:dyDescent="0.25">
      <c r="B75" s="136" t="s">
        <v>0</v>
      </c>
      <c r="C75" s="166">
        <f t="shared" si="0"/>
        <v>7.4716647211657938E-2</v>
      </c>
      <c r="D75" s="166">
        <f t="shared" ref="D75:G75" si="26">F32/$E32</f>
        <v>0.83306035025828395</v>
      </c>
      <c r="E75" s="166">
        <f t="shared" si="26"/>
        <v>0.69629582965856118</v>
      </c>
      <c r="F75" s="167">
        <f t="shared" si="26"/>
        <v>0.41111251102431651</v>
      </c>
      <c r="G75" s="166">
        <f t="shared" si="26"/>
        <v>0.28688421317878293</v>
      </c>
      <c r="H75" s="121"/>
    </row>
    <row r="76" spans="2:8" ht="24.95" customHeight="1" x14ac:dyDescent="0.25">
      <c r="B76" s="182" t="s">
        <v>272</v>
      </c>
      <c r="C76" s="182"/>
      <c r="D76" s="182"/>
      <c r="E76" s="182"/>
      <c r="F76" s="182"/>
      <c r="G76" s="182"/>
      <c r="H76" s="182"/>
    </row>
    <row r="77" spans="2:8" ht="12.75" customHeight="1" x14ac:dyDescent="0.25">
      <c r="B77" s="170" t="s">
        <v>266</v>
      </c>
      <c r="C77" s="174"/>
      <c r="D77" s="174"/>
      <c r="E77" s="174"/>
      <c r="F77" s="174"/>
      <c r="G77" s="174"/>
      <c r="H77" s="174"/>
    </row>
    <row r="78" spans="2:8" ht="12.75" customHeight="1" x14ac:dyDescent="0.25">
      <c r="B78" s="170" t="s">
        <v>273</v>
      </c>
      <c r="C78" s="174"/>
      <c r="D78" s="174"/>
      <c r="E78" s="174"/>
      <c r="F78" s="174"/>
      <c r="G78" s="174"/>
      <c r="H78" s="174"/>
    </row>
    <row r="79" spans="2:8" ht="12.75" customHeight="1" x14ac:dyDescent="0.25">
      <c r="B79" s="170" t="s">
        <v>274</v>
      </c>
      <c r="C79" s="174"/>
      <c r="D79" s="174"/>
      <c r="E79" s="174"/>
      <c r="F79" s="174"/>
      <c r="G79" s="174"/>
      <c r="H79" s="174"/>
    </row>
    <row r="80" spans="2:8" ht="24.95" customHeight="1" x14ac:dyDescent="0.25">
      <c r="B80" s="182" t="s">
        <v>229</v>
      </c>
      <c r="C80" s="182"/>
      <c r="D80" s="182"/>
      <c r="E80" s="182"/>
      <c r="F80" s="182"/>
      <c r="G80" s="182"/>
      <c r="H80" s="182"/>
    </row>
    <row r="81" spans="2:8" ht="12.75" customHeight="1" x14ac:dyDescent="0.25">
      <c r="B81" s="170" t="s">
        <v>275</v>
      </c>
      <c r="C81" s="174"/>
      <c r="D81" s="174"/>
      <c r="E81" s="174"/>
      <c r="F81" s="174"/>
      <c r="G81" s="174"/>
      <c r="H81" s="174"/>
    </row>
    <row r="82" spans="2:8" ht="12.75" customHeight="1" x14ac:dyDescent="0.25">
      <c r="B82" s="170" t="s">
        <v>276</v>
      </c>
      <c r="C82" s="174"/>
      <c r="D82" s="174"/>
      <c r="E82" s="174"/>
      <c r="F82" s="174"/>
      <c r="G82" s="174"/>
      <c r="H82" s="174"/>
    </row>
    <row r="83" spans="2:8" ht="24.95" customHeight="1" x14ac:dyDescent="0.25">
      <c r="B83" s="178" t="s">
        <v>230</v>
      </c>
      <c r="C83" s="178"/>
      <c r="D83" s="178"/>
      <c r="E83" s="178"/>
      <c r="F83" s="178"/>
      <c r="G83" s="178"/>
      <c r="H83" s="178"/>
    </row>
  </sheetData>
  <sheetProtection algorithmName="SHA-512" hashValue="065SeFFDwcrqWGWr9ThfFCSUBr9Y2XneZZGCfHmsF5jFov5Z45mDWjU8X8G4VYM07aXtuocZvv1U3eN4qDiV2Q==" saltValue="UUxIKrL4kJ1ua0Ggfw/QUg==" spinCount="100000" sheet="1" objects="1" scenarios="1"/>
  <mergeCells count="8">
    <mergeCell ref="B83:H83"/>
    <mergeCell ref="B41:I41"/>
    <mergeCell ref="B4:B5"/>
    <mergeCell ref="C4:I4"/>
    <mergeCell ref="B35:I35"/>
    <mergeCell ref="B38:I38"/>
    <mergeCell ref="B80:H80"/>
    <mergeCell ref="B76:H7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A2AD26"/>
  </sheetPr>
  <dimension ref="B2:L44"/>
  <sheetViews>
    <sheetView showGridLines="0" zoomScaleNormal="100" zoomScalePageLayoutView="70" workbookViewId="0">
      <selection activeCell="B12" sqref="B12"/>
    </sheetView>
  </sheetViews>
  <sheetFormatPr baseColWidth="10" defaultColWidth="10.85546875" defaultRowHeight="15" x14ac:dyDescent="0.25"/>
  <cols>
    <col min="1" max="1" width="10.85546875" style="1"/>
    <col min="2" max="2" width="19.5703125" style="1" customWidth="1"/>
    <col min="3" max="6" width="11.7109375" style="1" customWidth="1"/>
    <col min="7" max="10" width="12.7109375" style="1" customWidth="1"/>
    <col min="11" max="16384" width="10.85546875" style="1"/>
  </cols>
  <sheetData>
    <row r="2" spans="2:12" x14ac:dyDescent="0.25">
      <c r="B2" s="26" t="s">
        <v>130</v>
      </c>
      <c r="C2" s="38"/>
      <c r="D2" s="38"/>
      <c r="E2" s="38"/>
      <c r="F2" s="38"/>
      <c r="G2" s="38"/>
      <c r="H2" s="38"/>
      <c r="I2" s="38"/>
      <c r="J2" s="38"/>
    </row>
    <row r="3" spans="2:12" x14ac:dyDescent="0.25">
      <c r="B3" s="27" t="s">
        <v>161</v>
      </c>
      <c r="C3" s="38"/>
      <c r="D3" s="38"/>
      <c r="E3" s="38"/>
      <c r="F3" s="38"/>
      <c r="G3" s="38"/>
      <c r="H3" s="38"/>
      <c r="I3" s="38"/>
      <c r="J3" s="38"/>
    </row>
    <row r="4" spans="2:12" ht="21" customHeight="1" x14ac:dyDescent="0.25">
      <c r="B4" s="183" t="s">
        <v>55</v>
      </c>
      <c r="C4" s="185" t="s">
        <v>151</v>
      </c>
      <c r="D4" s="185"/>
      <c r="E4" s="185"/>
      <c r="F4" s="185"/>
      <c r="G4" s="185" t="s">
        <v>176</v>
      </c>
      <c r="H4" s="185"/>
      <c r="I4" s="185"/>
      <c r="J4" s="185"/>
    </row>
    <row r="5" spans="2:12" ht="39.950000000000003" customHeight="1" x14ac:dyDescent="0.25">
      <c r="B5" s="184"/>
      <c r="C5" s="94" t="s">
        <v>7</v>
      </c>
      <c r="D5" s="94" t="s">
        <v>144</v>
      </c>
      <c r="E5" s="94" t="s">
        <v>145</v>
      </c>
      <c r="F5" s="94" t="s">
        <v>146</v>
      </c>
      <c r="G5" s="163" t="s">
        <v>147</v>
      </c>
      <c r="H5" s="163" t="s">
        <v>148</v>
      </c>
      <c r="I5" s="163" t="s">
        <v>149</v>
      </c>
      <c r="J5" s="163" t="s">
        <v>150</v>
      </c>
      <c r="L5" s="5"/>
    </row>
    <row r="6" spans="2:12" ht="18" customHeight="1" x14ac:dyDescent="0.25">
      <c r="B6" s="28" t="s">
        <v>46</v>
      </c>
      <c r="C6" s="49">
        <v>8258</v>
      </c>
      <c r="D6" s="49">
        <v>3954</v>
      </c>
      <c r="E6" s="49">
        <v>2447</v>
      </c>
      <c r="F6" s="49">
        <v>1113</v>
      </c>
      <c r="G6" s="46">
        <f t="shared" ref="G6:G11" si="0">D6/C6</f>
        <v>0.47880842819084524</v>
      </c>
      <c r="H6" s="46">
        <f>E6/C6</f>
        <v>0.29631872124000969</v>
      </c>
      <c r="I6" s="46">
        <f t="shared" ref="I6:I11" si="1">F6/C6</f>
        <v>0.13477839670622427</v>
      </c>
      <c r="J6" s="46">
        <f>F6/E6</f>
        <v>0.45484266448712707</v>
      </c>
    </row>
    <row r="7" spans="2:12" ht="18" customHeight="1" x14ac:dyDescent="0.25">
      <c r="B7" s="29" t="s">
        <v>47</v>
      </c>
      <c r="C7" s="50">
        <v>6910</v>
      </c>
      <c r="D7" s="50">
        <v>3765</v>
      </c>
      <c r="E7" s="50">
        <v>2513</v>
      </c>
      <c r="F7" s="50">
        <v>1348</v>
      </c>
      <c r="G7" s="47">
        <f t="shared" si="0"/>
        <v>0.54486251808972508</v>
      </c>
      <c r="H7" s="47">
        <f t="shared" ref="H7:H11" si="2">E7/C7</f>
        <v>0.36367583212735166</v>
      </c>
      <c r="I7" s="47">
        <f t="shared" si="1"/>
        <v>0.19507959479015918</v>
      </c>
      <c r="J7" s="47">
        <f t="shared" ref="J7:J11" si="3">F7/E7</f>
        <v>0.53641066454436925</v>
      </c>
    </row>
    <row r="8" spans="2:12" ht="18" customHeight="1" x14ac:dyDescent="0.25">
      <c r="B8" s="29" t="s">
        <v>48</v>
      </c>
      <c r="C8" s="50">
        <v>7712</v>
      </c>
      <c r="D8" s="50">
        <v>4689</v>
      </c>
      <c r="E8" s="50">
        <v>3367</v>
      </c>
      <c r="F8" s="50">
        <v>1843</v>
      </c>
      <c r="G8" s="47">
        <f t="shared" si="0"/>
        <v>0.60801348547717837</v>
      </c>
      <c r="H8" s="47">
        <f t="shared" si="2"/>
        <v>0.43659232365145229</v>
      </c>
      <c r="I8" s="47">
        <f t="shared" si="1"/>
        <v>0.23897821576763487</v>
      </c>
      <c r="J8" s="47">
        <f t="shared" si="3"/>
        <v>0.54737154737154736</v>
      </c>
    </row>
    <row r="9" spans="2:12" ht="18" customHeight="1" x14ac:dyDescent="0.25">
      <c r="B9" s="29" t="s">
        <v>49</v>
      </c>
      <c r="C9" s="50">
        <v>862</v>
      </c>
      <c r="D9" s="50">
        <v>416</v>
      </c>
      <c r="E9" s="50">
        <v>300</v>
      </c>
      <c r="F9" s="50">
        <v>134</v>
      </c>
      <c r="G9" s="47">
        <f t="shared" si="0"/>
        <v>0.48259860788863107</v>
      </c>
      <c r="H9" s="47">
        <f t="shared" si="2"/>
        <v>0.3480278422273782</v>
      </c>
      <c r="I9" s="47">
        <f t="shared" si="1"/>
        <v>0.1554524361948956</v>
      </c>
      <c r="J9" s="47">
        <f t="shared" si="3"/>
        <v>0.44666666666666666</v>
      </c>
    </row>
    <row r="10" spans="2:12" ht="18" customHeight="1" x14ac:dyDescent="0.25">
      <c r="B10" s="29" t="s">
        <v>50</v>
      </c>
      <c r="C10" s="50">
        <v>848</v>
      </c>
      <c r="D10" s="50">
        <v>550</v>
      </c>
      <c r="E10" s="50">
        <v>423</v>
      </c>
      <c r="F10" s="50">
        <v>116</v>
      </c>
      <c r="G10" s="47">
        <f t="shared" si="0"/>
        <v>0.64858490566037741</v>
      </c>
      <c r="H10" s="47">
        <f t="shared" si="2"/>
        <v>0.49882075471698112</v>
      </c>
      <c r="I10" s="47">
        <f t="shared" si="1"/>
        <v>0.13679245283018868</v>
      </c>
      <c r="J10" s="47">
        <f t="shared" si="3"/>
        <v>0.27423167848699764</v>
      </c>
    </row>
    <row r="11" spans="2:12" ht="18" customHeight="1" x14ac:dyDescent="0.25">
      <c r="B11" s="30" t="s">
        <v>0</v>
      </c>
      <c r="C11" s="51">
        <f>SUM(C6:C10)</f>
        <v>24590</v>
      </c>
      <c r="D11" s="51">
        <f>SUM(D6:D10)</f>
        <v>13374</v>
      </c>
      <c r="E11" s="51">
        <f>SUM(E6:E10)</f>
        <v>9050</v>
      </c>
      <c r="F11" s="51">
        <f>SUM(F6:F10)</f>
        <v>4554</v>
      </c>
      <c r="G11" s="48">
        <f t="shared" si="0"/>
        <v>0.54387962586417238</v>
      </c>
      <c r="H11" s="48">
        <f t="shared" si="2"/>
        <v>0.36803578690524602</v>
      </c>
      <c r="I11" s="48">
        <f t="shared" si="1"/>
        <v>0.18519723464823099</v>
      </c>
      <c r="J11" s="48">
        <f t="shared" si="3"/>
        <v>0.50320441988950271</v>
      </c>
    </row>
    <row r="12" spans="2:12" x14ac:dyDescent="0.25">
      <c r="B12" s="25" t="s">
        <v>198</v>
      </c>
      <c r="C12" s="38"/>
      <c r="D12" s="38"/>
      <c r="E12" s="38"/>
      <c r="F12" s="38"/>
      <c r="G12" s="38"/>
      <c r="H12" s="38"/>
      <c r="I12" s="38"/>
      <c r="J12" s="38"/>
    </row>
    <row r="13" spans="2:12" ht="12.75" customHeight="1" x14ac:dyDescent="0.25">
      <c r="B13" s="25" t="s">
        <v>199</v>
      </c>
      <c r="C13" s="38"/>
      <c r="D13" s="38"/>
      <c r="E13" s="38"/>
      <c r="F13" s="38"/>
      <c r="G13" s="38"/>
      <c r="H13" s="38"/>
      <c r="I13" s="38"/>
      <c r="J13" s="38"/>
    </row>
    <row r="14" spans="2:12" ht="12.75" customHeight="1" x14ac:dyDescent="0.25">
      <c r="B14" s="25" t="s">
        <v>126</v>
      </c>
    </row>
    <row r="15" spans="2:12" x14ac:dyDescent="0.25">
      <c r="B15" s="3"/>
    </row>
    <row r="16" spans="2:12" x14ac:dyDescent="0.25">
      <c r="B16" s="17"/>
      <c r="C16" s="18"/>
      <c r="D16" s="19"/>
      <c r="E16" s="19"/>
    </row>
    <row r="17" spans="2:6" x14ac:dyDescent="0.25">
      <c r="B17" s="6"/>
      <c r="C17" s="6"/>
      <c r="D17" s="6"/>
      <c r="E17" s="6"/>
    </row>
    <row r="18" spans="2:6" x14ac:dyDescent="0.25">
      <c r="B18" s="20"/>
      <c r="C18" s="6"/>
      <c r="D18" s="6"/>
      <c r="E18" s="6"/>
      <c r="F18" s="6"/>
    </row>
    <row r="19" spans="2:6" x14ac:dyDescent="0.25">
      <c r="B19" s="6"/>
      <c r="C19" s="6"/>
      <c r="D19" s="6"/>
      <c r="E19" s="6"/>
      <c r="F19" s="6"/>
    </row>
    <row r="20" spans="2:6" x14ac:dyDescent="0.25">
      <c r="B20" s="21"/>
      <c r="C20" s="6"/>
      <c r="D20" s="6"/>
      <c r="E20" s="6"/>
      <c r="F20" s="6"/>
    </row>
    <row r="21" spans="2:6" x14ac:dyDescent="0.25">
      <c r="B21" s="21"/>
      <c r="C21" s="6"/>
      <c r="D21" s="6"/>
      <c r="E21" s="6"/>
      <c r="F21" s="6"/>
    </row>
    <row r="22" spans="2:6" x14ac:dyDescent="0.25">
      <c r="B22" s="21"/>
      <c r="C22" s="6"/>
      <c r="D22" s="6"/>
      <c r="E22" s="6"/>
      <c r="F22" s="6"/>
    </row>
    <row r="23" spans="2:6" x14ac:dyDescent="0.25">
      <c r="B23" s="21"/>
      <c r="C23"/>
      <c r="D23"/>
      <c r="E23"/>
    </row>
    <row r="24" spans="2:6" x14ac:dyDescent="0.25">
      <c r="B24" s="21"/>
      <c r="C24"/>
      <c r="D24"/>
      <c r="E24"/>
    </row>
    <row r="25" spans="2:6" x14ac:dyDescent="0.25">
      <c r="B25" s="21"/>
      <c r="C25"/>
      <c r="D25"/>
      <c r="E25"/>
    </row>
    <row r="26" spans="2:6" x14ac:dyDescent="0.25">
      <c r="B26" s="22"/>
      <c r="C26"/>
      <c r="D26"/>
      <c r="E26"/>
    </row>
    <row r="27" spans="2:6" x14ac:dyDescent="0.25">
      <c r="B27" s="21"/>
      <c r="C27"/>
      <c r="D27"/>
      <c r="E27"/>
    </row>
    <row r="28" spans="2:6" x14ac:dyDescent="0.25">
      <c r="B28" s="21"/>
      <c r="C28"/>
      <c r="D28"/>
      <c r="E28"/>
    </row>
    <row r="29" spans="2:6" x14ac:dyDescent="0.25">
      <c r="B29" s="22"/>
    </row>
    <row r="30" spans="2:6" x14ac:dyDescent="0.25">
      <c r="B30" s="22"/>
    </row>
    <row r="31" spans="2:6" x14ac:dyDescent="0.25">
      <c r="B31" s="21"/>
    </row>
    <row r="32" spans="2:6" x14ac:dyDescent="0.25">
      <c r="B32" s="21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  <row r="36" spans="2:2" x14ac:dyDescent="0.25">
      <c r="B36" s="22"/>
    </row>
    <row r="37" spans="2:2" x14ac:dyDescent="0.25">
      <c r="B37" s="21"/>
    </row>
    <row r="39" spans="2:2" x14ac:dyDescent="0.25">
      <c r="B39" s="21"/>
    </row>
    <row r="40" spans="2:2" x14ac:dyDescent="0.25">
      <c r="B40" s="21"/>
    </row>
    <row r="41" spans="2:2" x14ac:dyDescent="0.25">
      <c r="B41" s="21"/>
    </row>
    <row r="42" spans="2:2" x14ac:dyDescent="0.25">
      <c r="B42" s="21"/>
    </row>
    <row r="43" spans="2:2" x14ac:dyDescent="0.25">
      <c r="B43" s="21"/>
    </row>
    <row r="44" spans="2:2" x14ac:dyDescent="0.25">
      <c r="B44" s="22"/>
    </row>
  </sheetData>
  <sheetProtection algorithmName="SHA-512" hashValue="n4VyoKtdknzskHKl69qSD9y5uiITTrZ4n/fFrCwZdfP/i4f0PDPu1LbwaHe/+/RujTG4VcypwigKFzpBncFxuw==" saltValue="EyZcV+QcqliWCPBwirOaKg==" spinCount="100000" sheet="1" objects="1" scenarios="1"/>
  <mergeCells count="3">
    <mergeCell ref="B4:B5"/>
    <mergeCell ref="C4:F4"/>
    <mergeCell ref="G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A2AD26"/>
  </sheetPr>
  <dimension ref="B2:O69"/>
  <sheetViews>
    <sheetView showGridLines="0" zoomScaleNormal="100" zoomScalePageLayoutView="70" workbookViewId="0">
      <selection activeCell="B33" sqref="B33"/>
    </sheetView>
  </sheetViews>
  <sheetFormatPr baseColWidth="10" defaultColWidth="10.85546875" defaultRowHeight="15" x14ac:dyDescent="0.25"/>
  <cols>
    <col min="1" max="1" width="10.85546875" style="1"/>
    <col min="2" max="2" width="19.7109375" style="1" customWidth="1"/>
    <col min="3" max="3" width="12.7109375" style="1" customWidth="1"/>
    <col min="4" max="4" width="14.7109375" style="1" customWidth="1"/>
    <col min="5" max="7" width="13.7109375" style="1" customWidth="1"/>
    <col min="8" max="8" width="11.7109375" style="1" customWidth="1"/>
    <col min="9" max="10" width="12.7109375" style="1" customWidth="1"/>
    <col min="11" max="11" width="10.85546875" style="1"/>
    <col min="12" max="12" width="29.28515625" style="11" customWidth="1"/>
    <col min="13" max="15" width="8.140625" style="1" customWidth="1"/>
    <col min="16" max="18" width="11.85546875" style="1" bestFit="1" customWidth="1"/>
    <col min="19" max="16384" width="10.85546875" style="1"/>
  </cols>
  <sheetData>
    <row r="2" spans="2:15" x14ac:dyDescent="0.25">
      <c r="B2" s="26" t="s">
        <v>131</v>
      </c>
      <c r="C2" s="38"/>
      <c r="D2" s="38"/>
      <c r="E2" s="38"/>
      <c r="F2" s="38"/>
      <c r="G2" s="38"/>
      <c r="H2" s="38"/>
      <c r="I2" s="38"/>
      <c r="J2" s="38"/>
    </row>
    <row r="3" spans="2:15" x14ac:dyDescent="0.25">
      <c r="B3" s="27" t="s">
        <v>162</v>
      </c>
      <c r="C3" s="38"/>
      <c r="D3" s="38"/>
      <c r="E3" s="38"/>
      <c r="F3" s="38"/>
      <c r="G3" s="38"/>
      <c r="H3" s="38"/>
      <c r="I3" s="38"/>
      <c r="J3" s="38"/>
    </row>
    <row r="4" spans="2:15" ht="21" customHeight="1" x14ac:dyDescent="0.25">
      <c r="B4" s="183" t="s">
        <v>152</v>
      </c>
      <c r="C4" s="185" t="s">
        <v>151</v>
      </c>
      <c r="D4" s="185"/>
      <c r="E4" s="185"/>
      <c r="F4" s="185"/>
      <c r="G4" s="185" t="s">
        <v>176</v>
      </c>
      <c r="H4" s="185"/>
      <c r="I4" s="185"/>
      <c r="J4" s="185"/>
      <c r="L4" s="1"/>
    </row>
    <row r="5" spans="2:15" ht="39.950000000000003" customHeight="1" x14ac:dyDescent="0.25">
      <c r="B5" s="186"/>
      <c r="C5" s="95" t="s">
        <v>7</v>
      </c>
      <c r="D5" s="95" t="s">
        <v>144</v>
      </c>
      <c r="E5" s="95" t="s">
        <v>145</v>
      </c>
      <c r="F5" s="95" t="s">
        <v>146</v>
      </c>
      <c r="G5" s="95" t="s">
        <v>147</v>
      </c>
      <c r="H5" s="95" t="s">
        <v>148</v>
      </c>
      <c r="I5" s="95" t="s">
        <v>149</v>
      </c>
      <c r="J5" s="95" t="s">
        <v>150</v>
      </c>
      <c r="L5" s="5"/>
    </row>
    <row r="6" spans="2:15" ht="18" customHeight="1" x14ac:dyDescent="0.25">
      <c r="B6" s="36" t="s">
        <v>12</v>
      </c>
      <c r="C6" s="37">
        <v>1180</v>
      </c>
      <c r="D6" s="37">
        <v>260</v>
      </c>
      <c r="E6" s="37">
        <v>147</v>
      </c>
      <c r="F6" s="37">
        <v>76</v>
      </c>
      <c r="G6" s="52">
        <f t="shared" ref="G6:G32" si="0">D6/C6</f>
        <v>0.22033898305084745</v>
      </c>
      <c r="H6" s="52">
        <f>E6/C6</f>
        <v>0.12457627118644068</v>
      </c>
      <c r="I6" s="52">
        <f t="shared" ref="I6:I32" si="1">F6/C6</f>
        <v>6.4406779661016947E-2</v>
      </c>
      <c r="J6" s="52">
        <f>F6/E6</f>
        <v>0.51700680272108845</v>
      </c>
      <c r="L6" s="21"/>
      <c r="M6" s="6"/>
      <c r="N6" s="6"/>
      <c r="O6" s="6"/>
    </row>
    <row r="7" spans="2:15" ht="18" customHeight="1" x14ac:dyDescent="0.25">
      <c r="B7" s="29" t="s">
        <v>13</v>
      </c>
      <c r="C7" s="34">
        <v>802</v>
      </c>
      <c r="D7" s="34">
        <v>469</v>
      </c>
      <c r="E7" s="34">
        <v>331</v>
      </c>
      <c r="F7" s="34">
        <v>168</v>
      </c>
      <c r="G7" s="53">
        <f>D7/C7</f>
        <v>0.58478802992518708</v>
      </c>
      <c r="H7" s="53">
        <f t="shared" ref="H7:H32" si="2">E7/C7</f>
        <v>0.41271820448877805</v>
      </c>
      <c r="I7" s="53">
        <f t="shared" si="1"/>
        <v>0.20947630922693267</v>
      </c>
      <c r="J7" s="53">
        <f t="shared" ref="J7:J32" si="3">F7/E7</f>
        <v>0.50755287009063443</v>
      </c>
      <c r="L7" s="21"/>
      <c r="M7" s="6"/>
      <c r="N7" s="6"/>
      <c r="O7" s="6"/>
    </row>
    <row r="8" spans="2:15" ht="18" customHeight="1" x14ac:dyDescent="0.25">
      <c r="B8" s="29" t="s">
        <v>14</v>
      </c>
      <c r="C8" s="34">
        <v>965</v>
      </c>
      <c r="D8" s="34">
        <v>453</v>
      </c>
      <c r="E8" s="34">
        <v>273</v>
      </c>
      <c r="F8" s="34">
        <v>140</v>
      </c>
      <c r="G8" s="53">
        <f t="shared" si="0"/>
        <v>0.46943005181347153</v>
      </c>
      <c r="H8" s="53">
        <f t="shared" si="2"/>
        <v>0.28290155440414505</v>
      </c>
      <c r="I8" s="53">
        <f t="shared" si="1"/>
        <v>0.14507772020725387</v>
      </c>
      <c r="J8" s="53">
        <f t="shared" si="3"/>
        <v>0.51282051282051277</v>
      </c>
      <c r="L8" s="21"/>
      <c r="M8" s="6"/>
      <c r="N8" s="6"/>
      <c r="O8" s="6"/>
    </row>
    <row r="9" spans="2:15" ht="18" customHeight="1" x14ac:dyDescent="0.25">
      <c r="B9" s="29" t="s">
        <v>15</v>
      </c>
      <c r="C9" s="34">
        <v>497</v>
      </c>
      <c r="D9" s="34">
        <v>434</v>
      </c>
      <c r="E9" s="34">
        <v>373</v>
      </c>
      <c r="F9" s="34">
        <v>154</v>
      </c>
      <c r="G9" s="53">
        <f t="shared" si="0"/>
        <v>0.87323943661971826</v>
      </c>
      <c r="H9" s="53">
        <f t="shared" si="2"/>
        <v>0.75050301810865194</v>
      </c>
      <c r="I9" s="53">
        <f t="shared" si="1"/>
        <v>0.30985915492957744</v>
      </c>
      <c r="J9" s="53">
        <f t="shared" si="3"/>
        <v>0.4128686327077748</v>
      </c>
      <c r="L9" s="21"/>
      <c r="M9" s="6"/>
      <c r="N9" s="6"/>
      <c r="O9" s="6"/>
    </row>
    <row r="10" spans="2:15" ht="18" customHeight="1" x14ac:dyDescent="0.25">
      <c r="B10" s="29" t="s">
        <v>16</v>
      </c>
      <c r="C10" s="34">
        <v>927</v>
      </c>
      <c r="D10" s="34">
        <v>344</v>
      </c>
      <c r="E10" s="34">
        <v>194</v>
      </c>
      <c r="F10" s="34">
        <v>85</v>
      </c>
      <c r="G10" s="53">
        <f t="shared" si="0"/>
        <v>0.37108953613807982</v>
      </c>
      <c r="H10" s="53">
        <f t="shared" si="2"/>
        <v>0.209277238403452</v>
      </c>
      <c r="I10" s="53">
        <f t="shared" si="1"/>
        <v>9.1693635382955774E-2</v>
      </c>
      <c r="J10" s="53">
        <f t="shared" si="3"/>
        <v>0.43814432989690721</v>
      </c>
      <c r="L10" s="21"/>
      <c r="M10" s="6"/>
      <c r="N10" s="6"/>
      <c r="O10" s="6"/>
    </row>
    <row r="11" spans="2:15" ht="18" customHeight="1" x14ac:dyDescent="0.25">
      <c r="B11" s="29" t="s">
        <v>17</v>
      </c>
      <c r="C11" s="34">
        <v>848</v>
      </c>
      <c r="D11" s="34">
        <v>646</v>
      </c>
      <c r="E11" s="34">
        <v>439</v>
      </c>
      <c r="F11" s="34">
        <v>268</v>
      </c>
      <c r="G11" s="53">
        <f t="shared" si="0"/>
        <v>0.7617924528301887</v>
      </c>
      <c r="H11" s="53">
        <f t="shared" si="2"/>
        <v>0.51768867924528306</v>
      </c>
      <c r="I11" s="53">
        <f t="shared" si="1"/>
        <v>0.31603773584905659</v>
      </c>
      <c r="J11" s="53">
        <f t="shared" si="3"/>
        <v>0.61047835990888377</v>
      </c>
      <c r="L11" s="21"/>
      <c r="M11" s="6"/>
      <c r="N11" s="6"/>
      <c r="O11" s="6"/>
    </row>
    <row r="12" spans="2:15" ht="18" customHeight="1" x14ac:dyDescent="0.25">
      <c r="B12" s="29" t="s">
        <v>18</v>
      </c>
      <c r="C12" s="34">
        <v>409</v>
      </c>
      <c r="D12" s="34">
        <v>350</v>
      </c>
      <c r="E12" s="34">
        <v>289</v>
      </c>
      <c r="F12" s="34">
        <v>137</v>
      </c>
      <c r="G12" s="53">
        <f t="shared" si="0"/>
        <v>0.85574572127139359</v>
      </c>
      <c r="H12" s="53">
        <f t="shared" si="2"/>
        <v>0.70660146699266502</v>
      </c>
      <c r="I12" s="53">
        <f t="shared" si="1"/>
        <v>0.33496332518337407</v>
      </c>
      <c r="J12" s="53">
        <f t="shared" si="3"/>
        <v>0.47404844290657439</v>
      </c>
      <c r="L12" s="21"/>
      <c r="M12" s="6"/>
      <c r="N12" s="6"/>
      <c r="O12" s="6"/>
    </row>
    <row r="13" spans="2:15" ht="18" customHeight="1" x14ac:dyDescent="0.25">
      <c r="B13" s="29" t="s">
        <v>19</v>
      </c>
      <c r="C13" s="34">
        <v>1221</v>
      </c>
      <c r="D13" s="34">
        <v>743</v>
      </c>
      <c r="E13" s="34">
        <v>476</v>
      </c>
      <c r="F13" s="34">
        <v>231</v>
      </c>
      <c r="G13" s="53">
        <f t="shared" si="0"/>
        <v>0.6085176085176085</v>
      </c>
      <c r="H13" s="53">
        <f t="shared" si="2"/>
        <v>0.38984438984438985</v>
      </c>
      <c r="I13" s="53">
        <f t="shared" si="1"/>
        <v>0.1891891891891892</v>
      </c>
      <c r="J13" s="53">
        <f t="shared" si="3"/>
        <v>0.48529411764705882</v>
      </c>
      <c r="L13" s="21"/>
      <c r="M13" s="6"/>
      <c r="N13" s="6"/>
      <c r="O13" s="6"/>
    </row>
    <row r="14" spans="2:15" ht="18" customHeight="1" x14ac:dyDescent="0.25">
      <c r="B14" s="29" t="s">
        <v>20</v>
      </c>
      <c r="C14" s="34">
        <v>841</v>
      </c>
      <c r="D14" s="34">
        <v>371</v>
      </c>
      <c r="E14" s="34">
        <v>209</v>
      </c>
      <c r="F14" s="34">
        <v>121</v>
      </c>
      <c r="G14" s="53">
        <f t="shared" si="0"/>
        <v>0.44114149821640902</v>
      </c>
      <c r="H14" s="53">
        <f t="shared" si="2"/>
        <v>0.24851367419738407</v>
      </c>
      <c r="I14" s="53">
        <f t="shared" si="1"/>
        <v>0.14387633769322236</v>
      </c>
      <c r="J14" s="53">
        <f t="shared" si="3"/>
        <v>0.57894736842105265</v>
      </c>
      <c r="L14" s="21"/>
      <c r="M14" s="6"/>
      <c r="N14" s="6"/>
      <c r="O14" s="6"/>
    </row>
    <row r="15" spans="2:15" ht="18" customHeight="1" x14ac:dyDescent="0.25">
      <c r="B15" s="29" t="s">
        <v>21</v>
      </c>
      <c r="C15" s="34">
        <v>1024</v>
      </c>
      <c r="D15" s="34">
        <v>480</v>
      </c>
      <c r="E15" s="34">
        <v>302</v>
      </c>
      <c r="F15" s="34">
        <v>151</v>
      </c>
      <c r="G15" s="53">
        <f t="shared" si="0"/>
        <v>0.46875</v>
      </c>
      <c r="H15" s="53">
        <f t="shared" si="2"/>
        <v>0.294921875</v>
      </c>
      <c r="I15" s="53">
        <f t="shared" si="1"/>
        <v>0.1474609375</v>
      </c>
      <c r="J15" s="53">
        <f t="shared" si="3"/>
        <v>0.5</v>
      </c>
      <c r="L15" s="21"/>
      <c r="M15" s="6"/>
      <c r="N15" s="6"/>
      <c r="O15" s="6"/>
    </row>
    <row r="16" spans="2:15" ht="18" customHeight="1" x14ac:dyDescent="0.25">
      <c r="B16" s="29" t="s">
        <v>22</v>
      </c>
      <c r="C16" s="34">
        <v>280</v>
      </c>
      <c r="D16" s="34">
        <v>216</v>
      </c>
      <c r="E16" s="34">
        <v>157</v>
      </c>
      <c r="F16" s="34">
        <v>73</v>
      </c>
      <c r="G16" s="53">
        <f t="shared" si="0"/>
        <v>0.77142857142857146</v>
      </c>
      <c r="H16" s="53">
        <f t="shared" si="2"/>
        <v>0.56071428571428572</v>
      </c>
      <c r="I16" s="53">
        <f t="shared" si="1"/>
        <v>0.26071428571428573</v>
      </c>
      <c r="J16" s="53">
        <f t="shared" si="3"/>
        <v>0.46496815286624205</v>
      </c>
      <c r="L16" s="21"/>
      <c r="M16" s="6"/>
      <c r="N16" s="6"/>
      <c r="O16" s="6"/>
    </row>
    <row r="17" spans="2:15" ht="18" customHeight="1" x14ac:dyDescent="0.25">
      <c r="B17" s="29" t="s">
        <v>23</v>
      </c>
      <c r="C17" s="34">
        <v>1318</v>
      </c>
      <c r="D17" s="34">
        <v>546</v>
      </c>
      <c r="E17" s="34">
        <v>391</v>
      </c>
      <c r="F17" s="34">
        <v>215</v>
      </c>
      <c r="G17" s="53">
        <f t="shared" si="0"/>
        <v>0.41426403641881637</v>
      </c>
      <c r="H17" s="53">
        <f t="shared" si="2"/>
        <v>0.29666160849772383</v>
      </c>
      <c r="I17" s="53">
        <f t="shared" si="1"/>
        <v>0.1631259484066768</v>
      </c>
      <c r="J17" s="53">
        <f t="shared" si="3"/>
        <v>0.54987212276214836</v>
      </c>
      <c r="L17" s="21"/>
      <c r="M17" s="6"/>
      <c r="N17" s="6"/>
      <c r="O17" s="6"/>
    </row>
    <row r="18" spans="2:15" ht="18" customHeight="1" x14ac:dyDescent="0.25">
      <c r="B18" s="29" t="s">
        <v>24</v>
      </c>
      <c r="C18" s="34">
        <v>1200</v>
      </c>
      <c r="D18" s="34">
        <v>903</v>
      </c>
      <c r="E18" s="34">
        <v>603</v>
      </c>
      <c r="F18" s="34">
        <v>282</v>
      </c>
      <c r="G18" s="53">
        <f t="shared" si="0"/>
        <v>0.75249999999999995</v>
      </c>
      <c r="H18" s="53">
        <f t="shared" si="2"/>
        <v>0.50249999999999995</v>
      </c>
      <c r="I18" s="53">
        <f t="shared" si="1"/>
        <v>0.23499999999999999</v>
      </c>
      <c r="J18" s="53">
        <f t="shared" si="3"/>
        <v>0.46766169154228854</v>
      </c>
      <c r="L18" s="21"/>
      <c r="M18" s="6"/>
      <c r="N18" s="6"/>
      <c r="O18" s="6"/>
    </row>
    <row r="19" spans="2:15" ht="18" customHeight="1" x14ac:dyDescent="0.25">
      <c r="B19" s="29" t="s">
        <v>25</v>
      </c>
      <c r="C19" s="34">
        <v>303</v>
      </c>
      <c r="D19" s="34">
        <v>143</v>
      </c>
      <c r="E19" s="34">
        <v>105</v>
      </c>
      <c r="F19" s="34">
        <v>61</v>
      </c>
      <c r="G19" s="53">
        <f t="shared" si="0"/>
        <v>0.47194719471947194</v>
      </c>
      <c r="H19" s="53">
        <f t="shared" si="2"/>
        <v>0.34653465346534651</v>
      </c>
      <c r="I19" s="53">
        <f t="shared" si="1"/>
        <v>0.20132013201320131</v>
      </c>
      <c r="J19" s="53">
        <f t="shared" si="3"/>
        <v>0.580952380952381</v>
      </c>
      <c r="L19" s="21"/>
      <c r="M19" s="6"/>
      <c r="N19" s="6"/>
      <c r="O19" s="6"/>
    </row>
    <row r="20" spans="2:15" ht="18" customHeight="1" x14ac:dyDescent="0.25">
      <c r="B20" s="29" t="s">
        <v>26</v>
      </c>
      <c r="C20" s="34">
        <v>2201</v>
      </c>
      <c r="D20" s="34">
        <v>2021</v>
      </c>
      <c r="E20" s="34">
        <v>1748</v>
      </c>
      <c r="F20" s="34">
        <v>1003</v>
      </c>
      <c r="G20" s="53">
        <f t="shared" si="0"/>
        <v>0.91821899136756024</v>
      </c>
      <c r="H20" s="53">
        <f t="shared" si="2"/>
        <v>0.79418446160835987</v>
      </c>
      <c r="I20" s="53">
        <f t="shared" si="1"/>
        <v>0.45570195365742844</v>
      </c>
      <c r="J20" s="53">
        <f t="shared" si="3"/>
        <v>0.57379862700228834</v>
      </c>
      <c r="L20" s="21"/>
      <c r="M20" s="6"/>
      <c r="N20" s="6"/>
      <c r="O20" s="6"/>
    </row>
    <row r="21" spans="2:15" ht="18" customHeight="1" x14ac:dyDescent="0.25">
      <c r="B21" s="29" t="s">
        <v>38</v>
      </c>
      <c r="C21" s="34">
        <v>769</v>
      </c>
      <c r="D21" s="34">
        <v>579</v>
      </c>
      <c r="E21" s="34">
        <v>437</v>
      </c>
      <c r="F21" s="34">
        <v>241</v>
      </c>
      <c r="G21" s="53">
        <f t="shared" si="0"/>
        <v>0.75292587776332898</v>
      </c>
      <c r="H21" s="53">
        <f t="shared" si="2"/>
        <v>0.56827048114434331</v>
      </c>
      <c r="I21" s="53">
        <f t="shared" si="1"/>
        <v>0.31339401820546164</v>
      </c>
      <c r="J21" s="53">
        <f t="shared" si="3"/>
        <v>0.55148741418764302</v>
      </c>
      <c r="L21" s="21"/>
      <c r="M21" s="6"/>
      <c r="N21" s="6"/>
      <c r="O21" s="6"/>
    </row>
    <row r="22" spans="2:15" ht="18" customHeight="1" x14ac:dyDescent="0.25">
      <c r="B22" s="29" t="s">
        <v>28</v>
      </c>
      <c r="C22" s="34">
        <v>3350</v>
      </c>
      <c r="D22" s="34">
        <v>491</v>
      </c>
      <c r="E22" s="34">
        <v>244</v>
      </c>
      <c r="F22" s="34">
        <v>82</v>
      </c>
      <c r="G22" s="53">
        <f t="shared" si="0"/>
        <v>0.14656716417910448</v>
      </c>
      <c r="H22" s="53">
        <f t="shared" si="2"/>
        <v>7.2835820895522388E-2</v>
      </c>
      <c r="I22" s="53">
        <f t="shared" si="1"/>
        <v>2.4477611940298509E-2</v>
      </c>
      <c r="J22" s="53">
        <f t="shared" si="3"/>
        <v>0.33606557377049179</v>
      </c>
      <c r="L22" s="21"/>
      <c r="M22" s="6"/>
      <c r="N22" s="6"/>
      <c r="O22" s="6"/>
    </row>
    <row r="23" spans="2:15" ht="18" customHeight="1" x14ac:dyDescent="0.25">
      <c r="B23" s="29" t="s">
        <v>29</v>
      </c>
      <c r="C23" s="34">
        <v>408</v>
      </c>
      <c r="D23" s="34">
        <v>240</v>
      </c>
      <c r="E23" s="34">
        <v>170</v>
      </c>
      <c r="F23" s="34">
        <v>84</v>
      </c>
      <c r="G23" s="53">
        <f t="shared" si="0"/>
        <v>0.58823529411764708</v>
      </c>
      <c r="H23" s="53">
        <f t="shared" si="2"/>
        <v>0.41666666666666669</v>
      </c>
      <c r="I23" s="53">
        <f t="shared" si="1"/>
        <v>0.20588235294117646</v>
      </c>
      <c r="J23" s="53">
        <f t="shared" si="3"/>
        <v>0.49411764705882355</v>
      </c>
      <c r="L23" s="21"/>
      <c r="M23" s="6"/>
      <c r="N23" s="6"/>
      <c r="O23" s="6"/>
    </row>
    <row r="24" spans="2:15" ht="18" customHeight="1" x14ac:dyDescent="0.25">
      <c r="B24" s="29" t="s">
        <v>30</v>
      </c>
      <c r="C24" s="34">
        <v>49</v>
      </c>
      <c r="D24" s="34">
        <v>18</v>
      </c>
      <c r="E24" s="34">
        <v>18</v>
      </c>
      <c r="F24" s="34">
        <v>10</v>
      </c>
      <c r="G24" s="53">
        <f t="shared" si="0"/>
        <v>0.36734693877551022</v>
      </c>
      <c r="H24" s="53">
        <f t="shared" si="2"/>
        <v>0.36734693877551022</v>
      </c>
      <c r="I24" s="53">
        <f t="shared" si="1"/>
        <v>0.20408163265306123</v>
      </c>
      <c r="J24" s="53">
        <f t="shared" si="3"/>
        <v>0.55555555555555558</v>
      </c>
      <c r="L24" s="21"/>
      <c r="M24" s="6"/>
      <c r="N24" s="6"/>
      <c r="O24" s="6"/>
    </row>
    <row r="25" spans="2:15" ht="18" customHeight="1" x14ac:dyDescent="0.25">
      <c r="B25" s="29" t="s">
        <v>31</v>
      </c>
      <c r="C25" s="34">
        <v>674</v>
      </c>
      <c r="D25" s="34">
        <v>248</v>
      </c>
      <c r="E25" s="34">
        <v>157</v>
      </c>
      <c r="F25" s="34">
        <v>70</v>
      </c>
      <c r="G25" s="53">
        <f t="shared" si="0"/>
        <v>0.36795252225519287</v>
      </c>
      <c r="H25" s="53">
        <f t="shared" si="2"/>
        <v>0.23293768545994065</v>
      </c>
      <c r="I25" s="53">
        <f t="shared" si="1"/>
        <v>0.10385756676557864</v>
      </c>
      <c r="J25" s="53">
        <f t="shared" si="3"/>
        <v>0.44585987261146498</v>
      </c>
      <c r="L25" s="21"/>
      <c r="M25" s="6"/>
      <c r="N25" s="6"/>
      <c r="O25" s="6"/>
    </row>
    <row r="26" spans="2:15" ht="18" customHeight="1" x14ac:dyDescent="0.25">
      <c r="B26" s="29" t="s">
        <v>32</v>
      </c>
      <c r="C26" s="34">
        <v>2022</v>
      </c>
      <c r="D26" s="34">
        <v>1617</v>
      </c>
      <c r="E26" s="34">
        <v>897</v>
      </c>
      <c r="F26" s="34">
        <v>412</v>
      </c>
      <c r="G26" s="53">
        <f t="shared" si="0"/>
        <v>0.79970326409495551</v>
      </c>
      <c r="H26" s="53">
        <f t="shared" si="2"/>
        <v>0.44362017804154302</v>
      </c>
      <c r="I26" s="53">
        <f t="shared" si="1"/>
        <v>0.20375865479723046</v>
      </c>
      <c r="J26" s="53">
        <f t="shared" si="3"/>
        <v>0.45930880713489408</v>
      </c>
      <c r="L26" s="21"/>
      <c r="M26" s="6"/>
      <c r="N26" s="6"/>
      <c r="O26" s="6"/>
    </row>
    <row r="27" spans="2:15" ht="18" customHeight="1" x14ac:dyDescent="0.25">
      <c r="B27" s="29" t="s">
        <v>33</v>
      </c>
      <c r="C27" s="34">
        <v>966</v>
      </c>
      <c r="D27" s="34">
        <v>678</v>
      </c>
      <c r="E27" s="34">
        <v>472</v>
      </c>
      <c r="F27" s="34">
        <v>229</v>
      </c>
      <c r="G27" s="53">
        <f t="shared" si="0"/>
        <v>0.70186335403726707</v>
      </c>
      <c r="H27" s="53">
        <f t="shared" si="2"/>
        <v>0.48861283643892339</v>
      </c>
      <c r="I27" s="53">
        <f t="shared" si="1"/>
        <v>0.23706004140786749</v>
      </c>
      <c r="J27" s="53">
        <f t="shared" si="3"/>
        <v>0.48516949152542371</v>
      </c>
      <c r="L27" s="21"/>
      <c r="M27" s="6"/>
      <c r="N27" s="6"/>
      <c r="O27" s="6"/>
    </row>
    <row r="28" spans="2:15" ht="18" customHeight="1" x14ac:dyDescent="0.25">
      <c r="B28" s="29" t="s">
        <v>34</v>
      </c>
      <c r="C28" s="34">
        <v>1071</v>
      </c>
      <c r="D28" s="34">
        <v>557</v>
      </c>
      <c r="E28" s="34">
        <v>282</v>
      </c>
      <c r="F28" s="34">
        <v>139</v>
      </c>
      <c r="G28" s="53">
        <f t="shared" si="0"/>
        <v>0.52007469654528482</v>
      </c>
      <c r="H28" s="53">
        <f t="shared" si="2"/>
        <v>0.26330532212885155</v>
      </c>
      <c r="I28" s="53">
        <f t="shared" si="1"/>
        <v>0.12978524743230627</v>
      </c>
      <c r="J28" s="53">
        <f t="shared" si="3"/>
        <v>0.49290780141843971</v>
      </c>
      <c r="L28" s="21"/>
      <c r="M28" s="6"/>
      <c r="N28" s="6"/>
      <c r="O28" s="6"/>
    </row>
    <row r="29" spans="2:15" ht="18" customHeight="1" x14ac:dyDescent="0.25">
      <c r="B29" s="29" t="s">
        <v>39</v>
      </c>
      <c r="C29" s="34">
        <v>104</v>
      </c>
      <c r="D29" s="34">
        <v>82</v>
      </c>
      <c r="E29" s="34">
        <v>76</v>
      </c>
      <c r="F29" s="34">
        <v>27</v>
      </c>
      <c r="G29" s="53">
        <f t="shared" si="0"/>
        <v>0.78846153846153844</v>
      </c>
      <c r="H29" s="53">
        <f t="shared" si="2"/>
        <v>0.73076923076923073</v>
      </c>
      <c r="I29" s="53">
        <f t="shared" si="1"/>
        <v>0.25961538461538464</v>
      </c>
      <c r="J29" s="53">
        <f t="shared" si="3"/>
        <v>0.35526315789473684</v>
      </c>
      <c r="L29" s="21"/>
      <c r="M29" s="6"/>
      <c r="N29" s="6"/>
      <c r="O29" s="6"/>
    </row>
    <row r="30" spans="2:15" ht="18" customHeight="1" x14ac:dyDescent="0.25">
      <c r="B30" s="29" t="s">
        <v>36</v>
      </c>
      <c r="C30" s="34">
        <v>215</v>
      </c>
      <c r="D30" s="34">
        <v>99</v>
      </c>
      <c r="E30" s="34">
        <v>67</v>
      </c>
      <c r="F30" s="34">
        <v>22</v>
      </c>
      <c r="G30" s="53">
        <f t="shared" si="0"/>
        <v>0.46046511627906977</v>
      </c>
      <c r="H30" s="53">
        <f t="shared" si="2"/>
        <v>0.3116279069767442</v>
      </c>
      <c r="I30" s="53">
        <f t="shared" si="1"/>
        <v>0.10232558139534884</v>
      </c>
      <c r="J30" s="53">
        <f t="shared" si="3"/>
        <v>0.32835820895522388</v>
      </c>
      <c r="L30" s="21"/>
      <c r="M30" s="6"/>
      <c r="N30" s="6"/>
      <c r="O30" s="6"/>
    </row>
    <row r="31" spans="2:15" ht="18" customHeight="1" x14ac:dyDescent="0.25">
      <c r="B31" s="29" t="s">
        <v>37</v>
      </c>
      <c r="C31" s="34">
        <v>946</v>
      </c>
      <c r="D31" s="34">
        <v>386</v>
      </c>
      <c r="E31" s="34">
        <v>193</v>
      </c>
      <c r="F31" s="34">
        <v>73</v>
      </c>
      <c r="G31" s="53">
        <f t="shared" si="0"/>
        <v>0.40803382663847781</v>
      </c>
      <c r="H31" s="53">
        <f t="shared" si="2"/>
        <v>0.20401691331923891</v>
      </c>
      <c r="I31" s="53">
        <f t="shared" si="1"/>
        <v>7.7167019027484143E-2</v>
      </c>
      <c r="J31" s="53">
        <f t="shared" si="3"/>
        <v>0.37823834196891193</v>
      </c>
      <c r="L31" s="21"/>
      <c r="M31" s="6"/>
      <c r="N31" s="6"/>
      <c r="O31" s="6"/>
    </row>
    <row r="32" spans="2:15" ht="18" customHeight="1" x14ac:dyDescent="0.25">
      <c r="B32" s="54" t="s">
        <v>0</v>
      </c>
      <c r="C32" s="35">
        <f>SUM(C6:C31)</f>
        <v>24590</v>
      </c>
      <c r="D32" s="35">
        <f t="shared" ref="D32:F32" si="4">SUM(D6:D31)</f>
        <v>13374</v>
      </c>
      <c r="E32" s="35">
        <f t="shared" si="4"/>
        <v>9050</v>
      </c>
      <c r="F32" s="35">
        <f t="shared" si="4"/>
        <v>4554</v>
      </c>
      <c r="G32" s="55">
        <f t="shared" si="0"/>
        <v>0.54387962586417238</v>
      </c>
      <c r="H32" s="55">
        <f t="shared" si="2"/>
        <v>0.36803578690524602</v>
      </c>
      <c r="I32" s="55">
        <f t="shared" si="1"/>
        <v>0.18519723464823099</v>
      </c>
      <c r="J32" s="55">
        <f t="shared" si="3"/>
        <v>0.50320441988950271</v>
      </c>
      <c r="L32" s="22"/>
    </row>
    <row r="33" spans="2:12" x14ac:dyDescent="0.25">
      <c r="B33" s="25" t="s">
        <v>198</v>
      </c>
      <c r="C33" s="38"/>
      <c r="D33" s="38"/>
      <c r="E33" s="38"/>
      <c r="F33" s="38"/>
      <c r="G33" s="38"/>
      <c r="H33" s="38"/>
      <c r="I33" s="38"/>
      <c r="J33" s="38"/>
    </row>
    <row r="34" spans="2:12" ht="12.75" customHeight="1" x14ac:dyDescent="0.25">
      <c r="B34" s="25" t="s">
        <v>199</v>
      </c>
      <c r="C34" s="38"/>
      <c r="D34" s="38"/>
      <c r="E34" s="38"/>
      <c r="F34" s="38"/>
      <c r="G34" s="38"/>
      <c r="H34" s="38"/>
      <c r="I34" s="38"/>
      <c r="J34" s="38"/>
    </row>
    <row r="35" spans="2:12" ht="12.75" customHeight="1" x14ac:dyDescent="0.25">
      <c r="B35" s="25" t="s">
        <v>53</v>
      </c>
      <c r="C35" s="38"/>
      <c r="D35" s="38"/>
      <c r="E35" s="38"/>
      <c r="F35" s="38"/>
      <c r="G35" s="38"/>
      <c r="H35" s="38"/>
      <c r="I35" s="38"/>
      <c r="J35" s="38"/>
    </row>
    <row r="36" spans="2:12" ht="12.75" customHeight="1" x14ac:dyDescent="0.25">
      <c r="B36" s="25" t="s">
        <v>126</v>
      </c>
    </row>
    <row r="37" spans="2:12" x14ac:dyDescent="0.25">
      <c r="B37" s="3"/>
    </row>
    <row r="38" spans="2:12" x14ac:dyDescent="0.25">
      <c r="B38" s="17"/>
      <c r="C38" s="18"/>
      <c r="D38" s="19"/>
      <c r="E38" s="19"/>
      <c r="F38"/>
      <c r="G38"/>
      <c r="H38"/>
      <c r="I38"/>
      <c r="J38"/>
      <c r="K38"/>
      <c r="L38" s="13"/>
    </row>
    <row r="39" spans="2:12" x14ac:dyDescent="0.25">
      <c r="B39"/>
      <c r="C39"/>
      <c r="D39"/>
      <c r="E39"/>
      <c r="F39"/>
      <c r="G39"/>
      <c r="H39"/>
      <c r="I39"/>
      <c r="J39"/>
      <c r="K39"/>
      <c r="L39" s="13"/>
    </row>
    <row r="40" spans="2:12" x14ac:dyDescent="0.25">
      <c r="B40"/>
      <c r="C40"/>
      <c r="D40"/>
      <c r="E40"/>
      <c r="F40"/>
      <c r="G40"/>
      <c r="H40"/>
      <c r="I40"/>
      <c r="J40"/>
      <c r="K40"/>
      <c r="L40" s="13"/>
    </row>
    <row r="41" spans="2:12" x14ac:dyDescent="0.25">
      <c r="B41"/>
      <c r="C41"/>
      <c r="D41"/>
      <c r="E41"/>
      <c r="F41"/>
      <c r="G41"/>
      <c r="H41"/>
      <c r="I41"/>
      <c r="J41"/>
      <c r="K41"/>
      <c r="L41" s="13"/>
    </row>
    <row r="42" spans="2:12" x14ac:dyDescent="0.25">
      <c r="B42"/>
      <c r="C42"/>
      <c r="D42"/>
      <c r="E42"/>
      <c r="F42"/>
      <c r="G42"/>
      <c r="H42"/>
      <c r="I42"/>
      <c r="J42"/>
      <c r="K42"/>
      <c r="L42" s="13"/>
    </row>
    <row r="43" spans="2:12" x14ac:dyDescent="0.25">
      <c r="B43"/>
      <c r="C43"/>
      <c r="D43"/>
      <c r="E43"/>
      <c r="F43"/>
      <c r="G43"/>
      <c r="H43"/>
      <c r="I43"/>
      <c r="J43"/>
      <c r="K43"/>
      <c r="L43" s="13"/>
    </row>
    <row r="44" spans="2:12" x14ac:dyDescent="0.25">
      <c r="B44"/>
      <c r="C44"/>
      <c r="D44"/>
      <c r="E44"/>
      <c r="F44"/>
      <c r="G44"/>
      <c r="H44"/>
      <c r="I44"/>
      <c r="J44"/>
      <c r="K44"/>
      <c r="L44" s="13"/>
    </row>
    <row r="45" spans="2:12" x14ac:dyDescent="0.25">
      <c r="B45"/>
      <c r="C45"/>
      <c r="D45"/>
      <c r="E45"/>
      <c r="F45"/>
      <c r="G45"/>
      <c r="H45"/>
      <c r="I45"/>
      <c r="J45"/>
      <c r="K45"/>
      <c r="L45" s="13"/>
    </row>
    <row r="46" spans="2:12" x14ac:dyDescent="0.25">
      <c r="B46"/>
      <c r="C46"/>
      <c r="D46"/>
      <c r="E46"/>
      <c r="F46"/>
      <c r="G46"/>
      <c r="H46"/>
      <c r="I46"/>
      <c r="J46"/>
      <c r="K46"/>
      <c r="L46" s="13"/>
    </row>
    <row r="47" spans="2:12" x14ac:dyDescent="0.25">
      <c r="B47"/>
      <c r="C47"/>
      <c r="D47"/>
      <c r="E47"/>
      <c r="F47"/>
      <c r="G47"/>
      <c r="H47"/>
      <c r="I47"/>
      <c r="J47"/>
      <c r="K47"/>
      <c r="L47" s="13"/>
    </row>
    <row r="48" spans="2:12" x14ac:dyDescent="0.25">
      <c r="B48"/>
      <c r="C48"/>
      <c r="D48"/>
      <c r="E48"/>
      <c r="F48"/>
      <c r="G48"/>
      <c r="H48"/>
      <c r="I48"/>
      <c r="J48"/>
      <c r="K48"/>
      <c r="L48" s="13"/>
    </row>
    <row r="49" spans="2:12" x14ac:dyDescent="0.25">
      <c r="B49"/>
      <c r="C49"/>
      <c r="D49"/>
      <c r="E49"/>
      <c r="F49"/>
      <c r="G49"/>
      <c r="H49"/>
      <c r="I49"/>
      <c r="J49"/>
      <c r="K49"/>
      <c r="L49" s="13"/>
    </row>
    <row r="50" spans="2:12" x14ac:dyDescent="0.25">
      <c r="B50"/>
      <c r="C50"/>
      <c r="D50"/>
      <c r="E50"/>
      <c r="F50"/>
      <c r="G50"/>
      <c r="H50"/>
      <c r="I50"/>
      <c r="J50"/>
      <c r="K50"/>
      <c r="L50" s="13"/>
    </row>
    <row r="51" spans="2:12" x14ac:dyDescent="0.25">
      <c r="B51"/>
      <c r="C51"/>
      <c r="D51"/>
      <c r="E51"/>
      <c r="F51"/>
      <c r="G51"/>
      <c r="H51"/>
      <c r="I51"/>
      <c r="J51"/>
      <c r="K51"/>
      <c r="L51" s="13"/>
    </row>
    <row r="52" spans="2:12" x14ac:dyDescent="0.25">
      <c r="B52"/>
      <c r="C52"/>
      <c r="D52"/>
      <c r="E52"/>
      <c r="F52"/>
      <c r="G52"/>
      <c r="H52"/>
      <c r="I52"/>
      <c r="J52"/>
      <c r="K52"/>
      <c r="L52" s="13"/>
    </row>
    <row r="53" spans="2:12" x14ac:dyDescent="0.25">
      <c r="B53"/>
      <c r="C53"/>
      <c r="D53"/>
      <c r="E53"/>
      <c r="F53"/>
      <c r="G53"/>
      <c r="H53"/>
      <c r="I53"/>
      <c r="J53"/>
      <c r="K53"/>
      <c r="L53" s="13"/>
    </row>
    <row r="54" spans="2:12" x14ac:dyDescent="0.25">
      <c r="B54"/>
      <c r="C54"/>
      <c r="D54"/>
      <c r="E54"/>
      <c r="F54"/>
      <c r="G54"/>
      <c r="H54"/>
      <c r="I54"/>
      <c r="J54"/>
      <c r="K54"/>
      <c r="L54" s="13"/>
    </row>
    <row r="55" spans="2:12" x14ac:dyDescent="0.25">
      <c r="B55"/>
      <c r="C55"/>
      <c r="D55"/>
      <c r="E55"/>
      <c r="F55"/>
      <c r="G55"/>
      <c r="H55"/>
      <c r="I55"/>
      <c r="J55"/>
      <c r="K55"/>
      <c r="L55" s="13"/>
    </row>
    <row r="56" spans="2:12" x14ac:dyDescent="0.25">
      <c r="B56"/>
      <c r="C56"/>
      <c r="D56"/>
      <c r="E56"/>
      <c r="F56"/>
      <c r="G56"/>
      <c r="H56"/>
      <c r="I56"/>
      <c r="J56"/>
      <c r="K56"/>
      <c r="L56" s="13"/>
    </row>
    <row r="57" spans="2:12" x14ac:dyDescent="0.25">
      <c r="B57"/>
      <c r="C57"/>
      <c r="D57"/>
      <c r="E57"/>
      <c r="F57"/>
      <c r="G57"/>
      <c r="H57"/>
      <c r="I57"/>
      <c r="J57"/>
      <c r="K57"/>
      <c r="L57" s="13"/>
    </row>
    <row r="58" spans="2:12" x14ac:dyDescent="0.25">
      <c r="B58"/>
      <c r="C58"/>
      <c r="D58"/>
      <c r="E58"/>
      <c r="F58"/>
      <c r="G58"/>
      <c r="H58"/>
      <c r="I58"/>
      <c r="J58"/>
      <c r="K58"/>
      <c r="L58" s="13"/>
    </row>
    <row r="59" spans="2:12" x14ac:dyDescent="0.25">
      <c r="B59"/>
      <c r="C59"/>
      <c r="D59"/>
      <c r="E59"/>
      <c r="F59"/>
      <c r="G59"/>
      <c r="H59"/>
      <c r="I59"/>
      <c r="J59"/>
      <c r="K59"/>
      <c r="L59" s="13"/>
    </row>
    <row r="60" spans="2:12" x14ac:dyDescent="0.25">
      <c r="B60"/>
      <c r="C60"/>
      <c r="D60"/>
      <c r="E60"/>
      <c r="F60"/>
      <c r="G60"/>
      <c r="H60"/>
      <c r="I60"/>
      <c r="J60"/>
      <c r="K60"/>
      <c r="L60" s="13"/>
    </row>
    <row r="61" spans="2:12" x14ac:dyDescent="0.25">
      <c r="B61"/>
      <c r="C61"/>
      <c r="D61"/>
      <c r="E61"/>
      <c r="F61"/>
      <c r="G61"/>
      <c r="H61"/>
      <c r="I61"/>
      <c r="J61"/>
      <c r="K61"/>
      <c r="L61" s="13"/>
    </row>
    <row r="62" spans="2:12" x14ac:dyDescent="0.25">
      <c r="B62"/>
      <c r="C62"/>
      <c r="D62"/>
      <c r="E62"/>
      <c r="F62"/>
      <c r="G62"/>
      <c r="H62"/>
      <c r="I62"/>
      <c r="J62"/>
      <c r="K62"/>
      <c r="L62" s="13"/>
    </row>
    <row r="63" spans="2:12" x14ac:dyDescent="0.25">
      <c r="B63"/>
      <c r="C63"/>
      <c r="D63"/>
      <c r="E63"/>
      <c r="F63"/>
      <c r="G63"/>
      <c r="H63"/>
      <c r="I63"/>
      <c r="J63"/>
      <c r="K63"/>
      <c r="L63" s="13"/>
    </row>
    <row r="64" spans="2:12" x14ac:dyDescent="0.25">
      <c r="B64"/>
      <c r="C64"/>
      <c r="D64"/>
      <c r="E64"/>
      <c r="F64"/>
      <c r="G64"/>
      <c r="H64"/>
      <c r="I64"/>
      <c r="J64"/>
      <c r="K64"/>
      <c r="L64" s="13"/>
    </row>
    <row r="65" spans="2:12" x14ac:dyDescent="0.25">
      <c r="B65"/>
      <c r="C65"/>
      <c r="D65"/>
      <c r="E65"/>
      <c r="F65"/>
      <c r="G65"/>
      <c r="H65"/>
      <c r="I65"/>
      <c r="J65"/>
      <c r="K65"/>
      <c r="L65" s="13"/>
    </row>
    <row r="66" spans="2:12" x14ac:dyDescent="0.25">
      <c r="B66"/>
      <c r="C66"/>
      <c r="D66"/>
      <c r="E66"/>
      <c r="F66"/>
      <c r="G66"/>
      <c r="H66"/>
      <c r="I66"/>
      <c r="J66"/>
      <c r="K66"/>
      <c r="L66" s="13"/>
    </row>
    <row r="67" spans="2:12" x14ac:dyDescent="0.25">
      <c r="B67"/>
      <c r="C67"/>
      <c r="D67"/>
      <c r="E67"/>
      <c r="F67"/>
      <c r="G67"/>
      <c r="H67"/>
      <c r="I67"/>
      <c r="J67"/>
      <c r="K67"/>
    </row>
    <row r="68" spans="2:12" x14ac:dyDescent="0.25">
      <c r="D68"/>
      <c r="E68"/>
      <c r="F68"/>
      <c r="G68"/>
      <c r="H68"/>
    </row>
    <row r="69" spans="2:12" x14ac:dyDescent="0.25">
      <c r="D69"/>
      <c r="E69"/>
      <c r="F69"/>
      <c r="G69"/>
      <c r="H69"/>
    </row>
  </sheetData>
  <sheetProtection algorithmName="SHA-512" hashValue="VupHmrBRe16dDp2yaSYsnOx1oBfjU1FD5XsC1NXJwDrkaPcRzxosBt16MUVx/ksCiOxzPRgnJPqJd98kmxrUUw==" saltValue="bKUqcFpb935AmlUd69JuLg==" spinCount="100000" sheet="1" objects="1" scenarios="1"/>
  <mergeCells count="3">
    <mergeCell ref="B4:B5"/>
    <mergeCell ref="C4:F4"/>
    <mergeCell ref="G4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A2AD26"/>
  </sheetPr>
  <dimension ref="B2:O38"/>
  <sheetViews>
    <sheetView showGridLines="0" zoomScaleNormal="100" zoomScalePageLayoutView="70" workbookViewId="0">
      <selection activeCell="B20" sqref="B20"/>
    </sheetView>
  </sheetViews>
  <sheetFormatPr baseColWidth="10" defaultColWidth="10.85546875" defaultRowHeight="15" x14ac:dyDescent="0.25"/>
  <cols>
    <col min="1" max="1" width="10.85546875" style="1"/>
    <col min="2" max="2" width="31.28515625" style="1" customWidth="1"/>
    <col min="3" max="3" width="12.7109375" style="1" customWidth="1"/>
    <col min="4" max="5" width="17.28515625" style="1" bestFit="1" customWidth="1"/>
    <col min="6" max="6" width="14.42578125" style="1" customWidth="1"/>
    <col min="7" max="7" width="14.85546875" style="1" customWidth="1"/>
    <col min="8" max="8" width="14.42578125" style="1" customWidth="1"/>
    <col min="9" max="16384" width="10.85546875" style="1"/>
  </cols>
  <sheetData>
    <row r="2" spans="2:7" x14ac:dyDescent="0.25">
      <c r="B2" s="26" t="s">
        <v>133</v>
      </c>
      <c r="C2" s="38"/>
      <c r="D2" s="38"/>
      <c r="E2" s="38"/>
      <c r="F2" s="38"/>
    </row>
    <row r="3" spans="2:7" x14ac:dyDescent="0.25">
      <c r="B3" s="27" t="s">
        <v>163</v>
      </c>
      <c r="C3" s="38"/>
      <c r="D3" s="38"/>
      <c r="E3" s="38"/>
      <c r="F3" s="38"/>
    </row>
    <row r="4" spans="2:7" ht="21" customHeight="1" x14ac:dyDescent="0.25">
      <c r="B4" s="188" t="s">
        <v>56</v>
      </c>
      <c r="C4" s="189" t="s">
        <v>10</v>
      </c>
      <c r="D4" s="189" t="s">
        <v>11</v>
      </c>
      <c r="E4" s="189"/>
      <c r="F4" s="189" t="s">
        <v>0</v>
      </c>
    </row>
    <row r="5" spans="2:7" ht="21" customHeight="1" x14ac:dyDescent="0.25">
      <c r="B5" s="188"/>
      <c r="C5" s="189"/>
      <c r="D5" s="96" t="s">
        <v>153</v>
      </c>
      <c r="E5" s="96" t="s">
        <v>154</v>
      </c>
      <c r="F5" s="189"/>
      <c r="G5" s="20"/>
    </row>
    <row r="6" spans="2:7" ht="18" customHeight="1" x14ac:dyDescent="0.25">
      <c r="B6" s="56" t="s">
        <v>7</v>
      </c>
      <c r="C6" s="57">
        <v>9316</v>
      </c>
      <c r="D6" s="57">
        <v>1816</v>
      </c>
      <c r="E6" s="57">
        <v>13458</v>
      </c>
      <c r="F6" s="57">
        <f>SUM(C6:E6)</f>
        <v>24590</v>
      </c>
      <c r="G6" s="18"/>
    </row>
    <row r="7" spans="2:7" ht="18" customHeight="1" x14ac:dyDescent="0.25">
      <c r="B7" s="58" t="s">
        <v>8</v>
      </c>
      <c r="C7" s="59">
        <v>6954</v>
      </c>
      <c r="D7" s="59">
        <v>1191</v>
      </c>
      <c r="E7" s="59">
        <v>5229</v>
      </c>
      <c r="F7" s="59">
        <f t="shared" ref="F7:F9" si="0">SUM(C7:E7)</f>
        <v>13374</v>
      </c>
      <c r="G7" s="19"/>
    </row>
    <row r="8" spans="2:7" ht="18" customHeight="1" x14ac:dyDescent="0.25">
      <c r="B8" s="58" t="s">
        <v>51</v>
      </c>
      <c r="C8" s="59">
        <v>5528</v>
      </c>
      <c r="D8" s="59">
        <v>752</v>
      </c>
      <c r="E8" s="59">
        <v>2770</v>
      </c>
      <c r="F8" s="59">
        <f t="shared" si="0"/>
        <v>9050</v>
      </c>
      <c r="G8" s="19"/>
    </row>
    <row r="9" spans="2:7" ht="18" customHeight="1" x14ac:dyDescent="0.25">
      <c r="B9" s="58" t="s">
        <v>9</v>
      </c>
      <c r="C9" s="59">
        <v>2647</v>
      </c>
      <c r="D9" s="59">
        <v>428</v>
      </c>
      <c r="E9" s="59">
        <v>1479</v>
      </c>
      <c r="F9" s="59">
        <f t="shared" si="0"/>
        <v>4554</v>
      </c>
    </row>
    <row r="10" spans="2:7" ht="18" customHeight="1" x14ac:dyDescent="0.25">
      <c r="B10" s="101" t="s">
        <v>42</v>
      </c>
      <c r="C10" s="102">
        <f>C7/C6</f>
        <v>0.74645770717045945</v>
      </c>
      <c r="D10" s="102">
        <f>D7/D6</f>
        <v>0.65583700440528636</v>
      </c>
      <c r="E10" s="102">
        <f>E7/E6</f>
        <v>0.38854213107445384</v>
      </c>
      <c r="F10" s="102">
        <f>F7/F6</f>
        <v>0.54387962586417238</v>
      </c>
    </row>
    <row r="11" spans="2:7" ht="18" customHeight="1" x14ac:dyDescent="0.25">
      <c r="B11" s="101" t="s">
        <v>52</v>
      </c>
      <c r="C11" s="102">
        <f>C8/C6</f>
        <v>0.59338772005152429</v>
      </c>
      <c r="D11" s="102">
        <f>D8/D6</f>
        <v>0.41409691629955947</v>
      </c>
      <c r="E11" s="102">
        <f>E8/E6</f>
        <v>0.20582553128250855</v>
      </c>
      <c r="F11" s="102">
        <f>F8/F6</f>
        <v>0.36803578690524602</v>
      </c>
    </row>
    <row r="12" spans="2:7" ht="18" customHeight="1" x14ac:dyDescent="0.25">
      <c r="B12" s="101" t="s">
        <v>43</v>
      </c>
      <c r="C12" s="102">
        <f>C9/C6</f>
        <v>0.28413482181193644</v>
      </c>
      <c r="D12" s="102">
        <f>D9/D6</f>
        <v>0.23568281938325991</v>
      </c>
      <c r="E12" s="102">
        <f>E9/E6</f>
        <v>0.1098974587605885</v>
      </c>
      <c r="F12" s="102">
        <f>F9/F6</f>
        <v>0.18519723464823099</v>
      </c>
    </row>
    <row r="13" spans="2:7" ht="39.950000000000003" customHeight="1" x14ac:dyDescent="0.25">
      <c r="B13" s="190" t="s">
        <v>200</v>
      </c>
      <c r="C13" s="190"/>
      <c r="D13" s="190"/>
      <c r="E13" s="190"/>
      <c r="F13" s="190"/>
    </row>
    <row r="14" spans="2:7" ht="36" customHeight="1" x14ac:dyDescent="0.25">
      <c r="B14" s="187" t="s">
        <v>201</v>
      </c>
      <c r="C14" s="187"/>
      <c r="D14" s="187"/>
      <c r="E14" s="187"/>
      <c r="F14" s="187"/>
    </row>
    <row r="15" spans="2:7" ht="12.75" customHeight="1" x14ac:dyDescent="0.25">
      <c r="B15" s="25" t="s">
        <v>126</v>
      </c>
    </row>
    <row r="16" spans="2:7" x14ac:dyDescent="0.25">
      <c r="B16" s="3"/>
    </row>
    <row r="17" spans="2:15" x14ac:dyDescent="0.25">
      <c r="B17" s="21"/>
    </row>
    <row r="18" spans="2:15" x14ac:dyDescent="0.25">
      <c r="B18" s="21"/>
    </row>
    <row r="19" spans="2:15" x14ac:dyDescent="0.25">
      <c r="B19" s="21"/>
      <c r="C19"/>
      <c r="D19"/>
      <c r="E19"/>
      <c r="F19"/>
    </row>
    <row r="20" spans="2:15" x14ac:dyDescent="0.25">
      <c r="B20" s="21"/>
      <c r="C20"/>
      <c r="D20"/>
      <c r="E20"/>
      <c r="F20"/>
    </row>
    <row r="21" spans="2:15" x14ac:dyDescent="0.25">
      <c r="B21" s="22"/>
      <c r="C21"/>
      <c r="D21"/>
      <c r="E21"/>
      <c r="F21"/>
      <c r="G21"/>
      <c r="H21"/>
      <c r="I21"/>
      <c r="J21"/>
      <c r="K21"/>
    </row>
    <row r="22" spans="2:15" x14ac:dyDescent="0.25">
      <c r="B22"/>
      <c r="C22"/>
      <c r="D22"/>
      <c r="E22"/>
      <c r="F22"/>
      <c r="G22"/>
      <c r="H22"/>
      <c r="I22"/>
      <c r="J22"/>
      <c r="K22"/>
    </row>
    <row r="23" spans="2:15" ht="15.7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2:15" x14ac:dyDescent="0.25">
      <c r="B32"/>
      <c r="C32"/>
      <c r="D32"/>
      <c r="E32"/>
      <c r="F32"/>
    </row>
    <row r="33" spans="2:6" x14ac:dyDescent="0.25">
      <c r="B33"/>
      <c r="C33"/>
      <c r="D33"/>
      <c r="E33"/>
      <c r="F33"/>
    </row>
    <row r="34" spans="2:6" x14ac:dyDescent="0.25">
      <c r="B34"/>
      <c r="C34"/>
      <c r="D34"/>
      <c r="E34"/>
      <c r="F34"/>
    </row>
    <row r="35" spans="2:6" x14ac:dyDescent="0.25">
      <c r="B35"/>
      <c r="C35"/>
      <c r="D35"/>
      <c r="E35"/>
      <c r="F35"/>
    </row>
    <row r="36" spans="2:6" x14ac:dyDescent="0.25">
      <c r="B36"/>
      <c r="C36"/>
      <c r="D36"/>
      <c r="E36"/>
      <c r="F36"/>
    </row>
    <row r="37" spans="2:6" x14ac:dyDescent="0.25">
      <c r="B37"/>
      <c r="C37"/>
      <c r="D37"/>
      <c r="E37"/>
      <c r="F37"/>
    </row>
    <row r="38" spans="2:6" x14ac:dyDescent="0.25">
      <c r="B38"/>
      <c r="C38"/>
      <c r="D38"/>
      <c r="E38"/>
      <c r="F38"/>
    </row>
  </sheetData>
  <sheetProtection algorithmName="SHA-512" hashValue="+JSZ7RJzy101an7a/Od0WAQ93vRTGQyZtTWrdDevB3mN6y0vj7GdQvuBKUrwIsCBS6VF9U8Ym005eGKuJsCZVA==" saltValue="J6OttHnoyxxeF9+BIXzaqA==" spinCount="100000" sheet="1" objects="1" scenarios="1"/>
  <mergeCells count="6">
    <mergeCell ref="B14:F14"/>
    <mergeCell ref="B4:B5"/>
    <mergeCell ref="C4:C5"/>
    <mergeCell ref="D4:E4"/>
    <mergeCell ref="F4:F5"/>
    <mergeCell ref="B13:F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A2AD26"/>
  </sheetPr>
  <dimension ref="B2:S67"/>
  <sheetViews>
    <sheetView showGridLines="0" zoomScaleNormal="100" zoomScalePageLayoutView="70" workbookViewId="0">
      <selection activeCell="C5" sqref="C5"/>
    </sheetView>
  </sheetViews>
  <sheetFormatPr baseColWidth="10" defaultColWidth="10.85546875" defaultRowHeight="15" x14ac:dyDescent="0.25"/>
  <cols>
    <col min="1" max="1" width="10.85546875" style="1"/>
    <col min="2" max="2" width="31.28515625" style="1" customWidth="1"/>
    <col min="3" max="3" width="15.42578125" style="1" bestFit="1" customWidth="1"/>
    <col min="4" max="4" width="15.42578125" style="1" customWidth="1"/>
    <col min="5" max="5" width="14.140625" style="1" customWidth="1"/>
    <col min="6" max="6" width="14.42578125" style="1" customWidth="1"/>
    <col min="7" max="7" width="14.85546875" style="1" customWidth="1"/>
    <col min="8" max="8" width="14.42578125" style="1" customWidth="1"/>
    <col min="9" max="16384" width="10.85546875" style="1"/>
  </cols>
  <sheetData>
    <row r="2" spans="2:7" x14ac:dyDescent="0.25">
      <c r="B2" s="26" t="s">
        <v>143</v>
      </c>
      <c r="C2" s="38"/>
      <c r="D2" s="38"/>
      <c r="E2" s="38"/>
      <c r="F2" s="38"/>
    </row>
    <row r="3" spans="2:7" x14ac:dyDescent="0.25">
      <c r="B3" s="27" t="s">
        <v>164</v>
      </c>
      <c r="C3" s="38"/>
      <c r="D3" s="38"/>
      <c r="E3" s="38"/>
      <c r="F3" s="38"/>
    </row>
    <row r="4" spans="2:7" ht="21" customHeight="1" x14ac:dyDescent="0.25">
      <c r="B4" s="188" t="s">
        <v>56</v>
      </c>
      <c r="C4" s="188" t="s">
        <v>3</v>
      </c>
      <c r="D4" s="188"/>
      <c r="E4" s="188"/>
      <c r="F4" s="188" t="s">
        <v>0</v>
      </c>
    </row>
    <row r="5" spans="2:7" ht="21" customHeight="1" x14ac:dyDescent="0.25">
      <c r="B5" s="188"/>
      <c r="C5" s="97" t="s">
        <v>4</v>
      </c>
      <c r="D5" s="97" t="s">
        <v>5</v>
      </c>
      <c r="E5" s="97" t="s">
        <v>6</v>
      </c>
      <c r="F5" s="188"/>
      <c r="G5" s="20"/>
    </row>
    <row r="6" spans="2:7" ht="18" customHeight="1" x14ac:dyDescent="0.25">
      <c r="B6" s="28" t="s">
        <v>7</v>
      </c>
      <c r="C6" s="49">
        <v>7533</v>
      </c>
      <c r="D6" s="49">
        <v>4160</v>
      </c>
      <c r="E6" s="49">
        <v>3475</v>
      </c>
      <c r="F6" s="49">
        <f>SUM(C6:E6)</f>
        <v>15168</v>
      </c>
    </row>
    <row r="7" spans="2:7" ht="18" customHeight="1" x14ac:dyDescent="0.25">
      <c r="B7" s="29" t="s">
        <v>8</v>
      </c>
      <c r="C7" s="50">
        <v>4963</v>
      </c>
      <c r="D7" s="50">
        <v>1608</v>
      </c>
      <c r="E7" s="50">
        <v>1148</v>
      </c>
      <c r="F7" s="50">
        <f t="shared" ref="F7:F9" si="0">SUM(C7:E7)</f>
        <v>7719</v>
      </c>
    </row>
    <row r="8" spans="2:7" ht="18" customHeight="1" x14ac:dyDescent="0.25">
      <c r="B8" s="58" t="s">
        <v>51</v>
      </c>
      <c r="C8" s="59">
        <v>3689</v>
      </c>
      <c r="D8" s="59">
        <v>727</v>
      </c>
      <c r="E8" s="59">
        <v>544</v>
      </c>
      <c r="F8" s="50">
        <f t="shared" si="0"/>
        <v>4960</v>
      </c>
    </row>
    <row r="9" spans="2:7" ht="18" customHeight="1" x14ac:dyDescent="0.25">
      <c r="B9" s="29" t="s">
        <v>9</v>
      </c>
      <c r="C9" s="50">
        <v>1763</v>
      </c>
      <c r="D9" s="50">
        <v>386</v>
      </c>
      <c r="E9" s="50">
        <v>312</v>
      </c>
      <c r="F9" s="50">
        <f t="shared" si="0"/>
        <v>2461</v>
      </c>
    </row>
    <row r="10" spans="2:7" ht="18" customHeight="1" x14ac:dyDescent="0.25">
      <c r="B10" s="101" t="s">
        <v>42</v>
      </c>
      <c r="C10" s="103">
        <f>C7/C6</f>
        <v>0.65883446170184523</v>
      </c>
      <c r="D10" s="103">
        <f>D7/D6</f>
        <v>0.38653846153846155</v>
      </c>
      <c r="E10" s="103">
        <f>E7/E6</f>
        <v>0.33035971223021582</v>
      </c>
      <c r="F10" s="103">
        <f>F7/F6</f>
        <v>0.50890031645569622</v>
      </c>
    </row>
    <row r="11" spans="2:7" ht="18" customHeight="1" x14ac:dyDescent="0.25">
      <c r="B11" s="101" t="s">
        <v>52</v>
      </c>
      <c r="C11" s="102">
        <f>C8/C6</f>
        <v>0.48971193415637859</v>
      </c>
      <c r="D11" s="102">
        <f>D8/D6</f>
        <v>0.17475961538461537</v>
      </c>
      <c r="E11" s="102">
        <f>E8/E6</f>
        <v>0.15654676258992806</v>
      </c>
      <c r="F11" s="102">
        <f>F8/F6</f>
        <v>0.3270042194092827</v>
      </c>
    </row>
    <row r="12" spans="2:7" ht="18" customHeight="1" x14ac:dyDescent="0.25">
      <c r="B12" s="101" t="s">
        <v>43</v>
      </c>
      <c r="C12" s="103">
        <f>C9/C6</f>
        <v>0.23403690428780036</v>
      </c>
      <c r="D12" s="103">
        <f>D9/D6</f>
        <v>9.2788461538461542E-2</v>
      </c>
      <c r="E12" s="103">
        <f>E9/E6</f>
        <v>8.9784172661870498E-2</v>
      </c>
      <c r="F12" s="103">
        <f>F9/F6</f>
        <v>0.16224947257383968</v>
      </c>
    </row>
    <row r="13" spans="2:7" ht="24.95" customHeight="1" x14ac:dyDescent="0.25">
      <c r="B13" s="191" t="s">
        <v>126</v>
      </c>
      <c r="C13" s="191"/>
      <c r="D13" s="191"/>
      <c r="E13" s="191"/>
      <c r="F13" s="191"/>
    </row>
    <row r="14" spans="2:7" x14ac:dyDescent="0.25">
      <c r="B14" s="3"/>
    </row>
    <row r="15" spans="2:7" x14ac:dyDescent="0.25">
      <c r="B15" s="3"/>
      <c r="C15" s="12"/>
      <c r="D15" s="12"/>
      <c r="E15" s="12"/>
    </row>
    <row r="16" spans="2:7" x14ac:dyDescent="0.25">
      <c r="B16" s="21"/>
      <c r="C16" s="6"/>
      <c r="D16" s="6"/>
      <c r="E16" s="6"/>
    </row>
    <row r="17" spans="2:19" x14ac:dyDescent="0.25">
      <c r="B17" s="21"/>
      <c r="C17" s="6"/>
      <c r="D17" s="6"/>
      <c r="E17" s="6"/>
    </row>
    <row r="18" spans="2:19" x14ac:dyDescent="0.25">
      <c r="B18" s="21"/>
      <c r="C18"/>
      <c r="D18"/>
      <c r="E18"/>
    </row>
    <row r="19" spans="2:19" x14ac:dyDescent="0.25">
      <c r="B19" s="2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2:19" x14ac:dyDescent="0.25">
      <c r="B20" s="22"/>
      <c r="C20"/>
      <c r="D20"/>
      <c r="E20"/>
      <c r="F20" s="16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2:19" x14ac:dyDescent="0.25">
      <c r="B21"/>
      <c r="C21"/>
      <c r="D21"/>
      <c r="E21"/>
      <c r="F21" s="16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2:19" x14ac:dyDescent="0.25">
      <c r="B22"/>
      <c r="C22"/>
      <c r="D22"/>
      <c r="E22"/>
      <c r="F22" s="16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2:19" x14ac:dyDescent="0.25">
      <c r="B23"/>
      <c r="C23"/>
      <c r="D23"/>
      <c r="E23"/>
      <c r="F23" s="16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2:19" x14ac:dyDescent="0.25">
      <c r="B24"/>
      <c r="C24"/>
      <c r="D24"/>
      <c r="E24"/>
      <c r="F24" s="16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2:19" x14ac:dyDescent="0.25">
      <c r="B25"/>
      <c r="C25"/>
      <c r="D25"/>
      <c r="E25"/>
      <c r="F25" s="16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2:19" x14ac:dyDescent="0.25">
      <c r="B26"/>
      <c r="C26"/>
      <c r="D26"/>
      <c r="E26"/>
      <c r="F26" s="1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2:19" x14ac:dyDescent="0.25">
      <c r="B27"/>
      <c r="C27"/>
      <c r="D27"/>
      <c r="E27"/>
      <c r="F27" s="16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 s="16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2:19" x14ac:dyDescent="0.25">
      <c r="B29"/>
      <c r="C29"/>
      <c r="D29"/>
      <c r="E29"/>
      <c r="F29" s="16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2:19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2:19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2:19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ht="1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2:19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6:19" x14ac:dyDescent="0.25"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6:19" x14ac:dyDescent="0.25"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6:19" x14ac:dyDescent="0.25"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6:19" x14ac:dyDescent="0.25"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6:19" x14ac:dyDescent="0.25"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6:19" x14ac:dyDescent="0.25"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6:19" x14ac:dyDescent="0.25"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6:19" x14ac:dyDescent="0.25"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6:19" x14ac:dyDescent="0.25"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6:19" x14ac:dyDescent="0.25"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6:19" x14ac:dyDescent="0.25"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6:19" x14ac:dyDescent="0.25"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6:19" x14ac:dyDescent="0.25"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6:19" x14ac:dyDescent="0.25"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6:19" x14ac:dyDescent="0.25"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6:19" x14ac:dyDescent="0.25"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6:19" x14ac:dyDescent="0.25"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6:19" x14ac:dyDescent="0.25"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6:19" x14ac:dyDescent="0.25"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</sheetData>
  <sheetProtection algorithmName="SHA-512" hashValue="7pOQiqfQYUJuc7szNUN03y+0DR/EkLQga0f7CLBGrUZOXlYp1ujpLanR40PusY4eEssa9ZDfuBBZcvXmhcfZmA==" saltValue="VDRGwEcgaua5JpCZSvtfRg==" spinCount="100000" sheet="1" objects="1" scenarios="1"/>
  <mergeCells count="4">
    <mergeCell ref="B4:B5"/>
    <mergeCell ref="C4:E4"/>
    <mergeCell ref="F4:F5"/>
    <mergeCell ref="B13:F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A2AD26"/>
  </sheetPr>
  <dimension ref="A2:S59"/>
  <sheetViews>
    <sheetView showGridLines="0" zoomScaleNormal="100" zoomScalePageLayoutView="70" workbookViewId="0">
      <selection activeCell="D20" sqref="D20"/>
    </sheetView>
  </sheetViews>
  <sheetFormatPr baseColWidth="10" defaultColWidth="10.85546875" defaultRowHeight="15" x14ac:dyDescent="0.25"/>
  <cols>
    <col min="1" max="1" width="8.7109375" style="2" customWidth="1"/>
    <col min="2" max="2" width="6.7109375" style="2" customWidth="1"/>
    <col min="3" max="3" width="13.7109375" style="2" customWidth="1"/>
    <col min="4" max="4" width="18.7109375" style="2" customWidth="1"/>
    <col min="5" max="9" width="14.7109375" style="2" customWidth="1"/>
    <col min="10" max="10" width="7.5703125" style="2" customWidth="1"/>
    <col min="11" max="11" width="11.85546875" style="2" bestFit="1" customWidth="1"/>
    <col min="12" max="12" width="10.85546875" style="2"/>
    <col min="13" max="13" width="21" style="2" bestFit="1" customWidth="1"/>
    <col min="14" max="14" width="15.42578125" style="2" customWidth="1"/>
    <col min="15" max="16384" width="10.85546875" style="2"/>
  </cols>
  <sheetData>
    <row r="2" spans="2:19" x14ac:dyDescent="0.25">
      <c r="B2" s="26" t="s">
        <v>140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9" x14ac:dyDescent="0.25">
      <c r="B3" s="27" t="s">
        <v>132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9" ht="39.950000000000003" customHeight="1" x14ac:dyDescent="0.25">
      <c r="B4" s="193" t="s">
        <v>41</v>
      </c>
      <c r="C4" s="193"/>
      <c r="D4" s="94" t="s">
        <v>55</v>
      </c>
      <c r="E4" s="94" t="s">
        <v>167</v>
      </c>
      <c r="F4" s="94" t="s">
        <v>156</v>
      </c>
      <c r="G4" s="98" t="s">
        <v>157</v>
      </c>
      <c r="H4" s="98" t="s">
        <v>158</v>
      </c>
      <c r="I4" s="99" t="s">
        <v>159</v>
      </c>
      <c r="J4" s="24"/>
      <c r="K4" s="24"/>
      <c r="L4" s="24"/>
      <c r="M4" s="39"/>
      <c r="N4" s="15"/>
      <c r="O4" s="15"/>
      <c r="P4" s="15"/>
      <c r="Q4" s="15"/>
      <c r="R4" s="15"/>
      <c r="S4" s="15"/>
    </row>
    <row r="5" spans="2:19" ht="18" customHeight="1" x14ac:dyDescent="0.25">
      <c r="B5" s="195" t="s">
        <v>160</v>
      </c>
      <c r="C5" s="185" t="s">
        <v>155</v>
      </c>
      <c r="D5" s="61" t="s">
        <v>46</v>
      </c>
      <c r="E5" s="31">
        <v>1113</v>
      </c>
      <c r="F5" s="62">
        <v>0.75568729999999995</v>
      </c>
      <c r="G5" s="62">
        <v>0.75018320000000005</v>
      </c>
      <c r="H5" s="62">
        <v>0.76119139999999996</v>
      </c>
      <c r="I5" s="63">
        <v>1113</v>
      </c>
      <c r="J5" s="24"/>
      <c r="K5" s="24"/>
      <c r="L5" s="24"/>
      <c r="M5" s="40"/>
      <c r="N5"/>
      <c r="O5"/>
      <c r="P5"/>
      <c r="Q5"/>
      <c r="R5"/>
      <c r="S5"/>
    </row>
    <row r="6" spans="2:19" ht="18" customHeight="1" x14ac:dyDescent="0.25">
      <c r="B6" s="196"/>
      <c r="C6" s="193"/>
      <c r="D6" s="64" t="s">
        <v>47</v>
      </c>
      <c r="E6" s="33">
        <v>1348</v>
      </c>
      <c r="F6" s="65">
        <v>0.78068249999999995</v>
      </c>
      <c r="G6" s="65">
        <v>0.77585769999999998</v>
      </c>
      <c r="H6" s="65">
        <v>0.78550730000000002</v>
      </c>
      <c r="I6" s="66">
        <v>1348</v>
      </c>
      <c r="J6" s="24"/>
      <c r="K6" s="24"/>
      <c r="L6" s="24"/>
      <c r="M6" s="40"/>
      <c r="N6"/>
      <c r="O6"/>
      <c r="P6"/>
      <c r="Q6"/>
      <c r="R6"/>
      <c r="S6"/>
    </row>
    <row r="7" spans="2:19" ht="18" customHeight="1" x14ac:dyDescent="0.25">
      <c r="B7" s="196"/>
      <c r="C7" s="193"/>
      <c r="D7" s="64" t="s">
        <v>48</v>
      </c>
      <c r="E7" s="33">
        <v>1843</v>
      </c>
      <c r="F7" s="65">
        <v>0.8033207</v>
      </c>
      <c r="G7" s="65">
        <v>0.79897010000000002</v>
      </c>
      <c r="H7" s="65">
        <v>0.80767120000000003</v>
      </c>
      <c r="I7" s="66">
        <v>1843</v>
      </c>
      <c r="J7" s="24"/>
      <c r="K7" s="24"/>
      <c r="L7" s="24"/>
      <c r="M7" s="40"/>
      <c r="N7"/>
      <c r="O7"/>
      <c r="P7"/>
      <c r="Q7"/>
      <c r="R7"/>
      <c r="S7"/>
    </row>
    <row r="8" spans="2:19" ht="18" customHeight="1" x14ac:dyDescent="0.25">
      <c r="B8" s="196"/>
      <c r="C8" s="193"/>
      <c r="D8" s="64" t="s">
        <v>49</v>
      </c>
      <c r="E8" s="33">
        <v>134</v>
      </c>
      <c r="F8" s="65">
        <v>0.800597</v>
      </c>
      <c r="G8" s="65">
        <v>0.78514289999999998</v>
      </c>
      <c r="H8" s="65">
        <v>0.81605110000000003</v>
      </c>
      <c r="I8" s="66">
        <v>134</v>
      </c>
      <c r="J8" s="24"/>
      <c r="K8" s="24"/>
      <c r="L8" s="24"/>
      <c r="M8" s="40"/>
      <c r="N8"/>
      <c r="O8"/>
      <c r="P8"/>
      <c r="Q8"/>
      <c r="R8"/>
      <c r="S8"/>
    </row>
    <row r="9" spans="2:19" ht="18" customHeight="1" x14ac:dyDescent="0.25">
      <c r="B9" s="196"/>
      <c r="C9" s="193"/>
      <c r="D9" s="64" t="s">
        <v>50</v>
      </c>
      <c r="E9" s="33">
        <v>116</v>
      </c>
      <c r="F9" s="65">
        <v>0.78689659999999995</v>
      </c>
      <c r="G9" s="65">
        <v>0.77035339999999997</v>
      </c>
      <c r="H9" s="65">
        <v>0.80343969999999998</v>
      </c>
      <c r="I9" s="66">
        <v>116</v>
      </c>
      <c r="J9" s="24"/>
      <c r="K9" s="24"/>
      <c r="L9" s="24"/>
      <c r="M9" s="40"/>
      <c r="N9"/>
      <c r="O9"/>
      <c r="P9"/>
      <c r="Q9"/>
      <c r="R9"/>
      <c r="S9"/>
    </row>
    <row r="10" spans="2:19" ht="18" customHeight="1" x14ac:dyDescent="0.25">
      <c r="B10" s="196"/>
      <c r="C10" s="193" t="s">
        <v>45</v>
      </c>
      <c r="D10" s="64" t="s">
        <v>46</v>
      </c>
      <c r="E10" s="33">
        <v>1759</v>
      </c>
      <c r="F10" s="65">
        <v>0.77496299999999996</v>
      </c>
      <c r="G10" s="65">
        <v>0.77076230000000001</v>
      </c>
      <c r="H10" s="65">
        <v>0.77916379999999996</v>
      </c>
      <c r="I10" s="66">
        <v>1759</v>
      </c>
      <c r="J10" s="24"/>
      <c r="K10" s="24"/>
      <c r="L10" s="24"/>
      <c r="M10" s="40"/>
      <c r="N10"/>
      <c r="O10"/>
      <c r="P10"/>
      <c r="Q10"/>
      <c r="R10"/>
      <c r="S10"/>
    </row>
    <row r="11" spans="2:19" ht="18" customHeight="1" x14ac:dyDescent="0.25">
      <c r="B11" s="196"/>
      <c r="C11" s="193"/>
      <c r="D11" s="64" t="s">
        <v>47</v>
      </c>
      <c r="E11" s="33">
        <v>3132</v>
      </c>
      <c r="F11" s="65">
        <v>0.78721580000000002</v>
      </c>
      <c r="G11" s="65">
        <v>0.78404910000000005</v>
      </c>
      <c r="H11" s="65">
        <v>0.79038249999999999</v>
      </c>
      <c r="I11" s="66">
        <v>3132</v>
      </c>
      <c r="J11" s="24"/>
      <c r="K11" s="24"/>
      <c r="L11" s="24"/>
      <c r="M11" s="40"/>
      <c r="N11"/>
      <c r="O11"/>
      <c r="P11"/>
      <c r="Q11"/>
      <c r="R11"/>
      <c r="S11"/>
    </row>
    <row r="12" spans="2:19" ht="18" customHeight="1" x14ac:dyDescent="0.25">
      <c r="B12" s="196"/>
      <c r="C12" s="193"/>
      <c r="D12" s="64" t="s">
        <v>48</v>
      </c>
      <c r="E12" s="33">
        <v>6194</v>
      </c>
      <c r="F12" s="65">
        <v>0.81110110000000002</v>
      </c>
      <c r="G12" s="65">
        <v>0.80882449999999995</v>
      </c>
      <c r="H12" s="65">
        <v>0.81337760000000003</v>
      </c>
      <c r="I12" s="66">
        <v>6194</v>
      </c>
      <c r="J12" s="24"/>
      <c r="K12" s="24"/>
      <c r="L12" s="24"/>
      <c r="M12" s="40"/>
      <c r="N12"/>
      <c r="O12"/>
      <c r="P12"/>
      <c r="Q12"/>
      <c r="R12"/>
      <c r="S12"/>
    </row>
    <row r="13" spans="2:19" ht="18" customHeight="1" x14ac:dyDescent="0.25">
      <c r="B13" s="196"/>
      <c r="C13" s="193"/>
      <c r="D13" s="64" t="s">
        <v>49</v>
      </c>
      <c r="E13" s="33">
        <v>209</v>
      </c>
      <c r="F13" s="65">
        <v>0.81148330000000002</v>
      </c>
      <c r="G13" s="65">
        <v>0.79962650000000002</v>
      </c>
      <c r="H13" s="65">
        <v>0.82333999999999996</v>
      </c>
      <c r="I13" s="66">
        <v>209</v>
      </c>
      <c r="J13" s="24"/>
      <c r="K13" s="24"/>
      <c r="L13" s="24"/>
      <c r="M13" s="40"/>
      <c r="N13"/>
      <c r="O13"/>
      <c r="P13"/>
      <c r="Q13"/>
      <c r="R13"/>
      <c r="S13"/>
    </row>
    <row r="14" spans="2:19" ht="18" customHeight="1" x14ac:dyDescent="0.25">
      <c r="B14" s="196"/>
      <c r="C14" s="193"/>
      <c r="D14" s="64" t="s">
        <v>50</v>
      </c>
      <c r="E14" s="33">
        <v>26</v>
      </c>
      <c r="F14" s="65">
        <v>0.7969231</v>
      </c>
      <c r="G14" s="65">
        <v>0.75816859999999997</v>
      </c>
      <c r="H14" s="65">
        <v>0.83567760000000002</v>
      </c>
      <c r="I14" s="66">
        <v>26</v>
      </c>
      <c r="J14" s="24"/>
      <c r="K14" s="24"/>
      <c r="L14" s="24"/>
      <c r="M14" s="40"/>
      <c r="N14"/>
      <c r="O14"/>
      <c r="P14"/>
      <c r="Q14"/>
      <c r="R14"/>
      <c r="S14"/>
    </row>
    <row r="15" spans="2:19" ht="18" customHeight="1" x14ac:dyDescent="0.25">
      <c r="B15" s="193" t="s">
        <v>44</v>
      </c>
      <c r="C15" s="193"/>
      <c r="D15" s="64" t="s">
        <v>46</v>
      </c>
      <c r="E15" s="33">
        <v>40094</v>
      </c>
      <c r="F15" s="65">
        <v>0.58282440000000002</v>
      </c>
      <c r="G15" s="65">
        <v>0.58146260000000005</v>
      </c>
      <c r="H15" s="65">
        <v>0.58418619999999999</v>
      </c>
      <c r="I15" s="66">
        <v>20821</v>
      </c>
      <c r="J15" s="24"/>
      <c r="K15" s="24"/>
      <c r="L15" s="24"/>
      <c r="M15" s="40"/>
      <c r="N15"/>
      <c r="O15"/>
      <c r="P15"/>
      <c r="Q15"/>
      <c r="R15"/>
      <c r="S15"/>
    </row>
    <row r="16" spans="2:19" ht="18" customHeight="1" x14ac:dyDescent="0.25">
      <c r="B16" s="193"/>
      <c r="C16" s="193"/>
      <c r="D16" s="64" t="s">
        <v>47</v>
      </c>
      <c r="E16" s="33">
        <v>73857</v>
      </c>
      <c r="F16" s="65">
        <v>0.60097650000000002</v>
      </c>
      <c r="G16" s="65">
        <v>0.59995830000000006</v>
      </c>
      <c r="H16" s="65">
        <v>0.60199469999999999</v>
      </c>
      <c r="I16" s="66">
        <v>42341</v>
      </c>
      <c r="J16" s="24"/>
      <c r="K16" s="24"/>
      <c r="L16" s="24"/>
      <c r="M16" s="40"/>
      <c r="N16"/>
      <c r="O16"/>
      <c r="P16"/>
      <c r="Q16"/>
      <c r="R16"/>
      <c r="S16"/>
    </row>
    <row r="17" spans="2:19" ht="18" customHeight="1" x14ac:dyDescent="0.25">
      <c r="B17" s="193"/>
      <c r="C17" s="193"/>
      <c r="D17" s="64" t="s">
        <v>48</v>
      </c>
      <c r="E17" s="33">
        <v>78139</v>
      </c>
      <c r="F17" s="65">
        <v>0.63799380000000006</v>
      </c>
      <c r="G17" s="65">
        <v>0.63697119999999996</v>
      </c>
      <c r="H17" s="65">
        <v>0.63901649999999999</v>
      </c>
      <c r="I17" s="66">
        <v>52220</v>
      </c>
      <c r="J17" s="24"/>
      <c r="K17" s="24"/>
      <c r="L17" s="24"/>
      <c r="M17" s="40"/>
      <c r="N17"/>
      <c r="O17"/>
      <c r="P17"/>
      <c r="Q17"/>
      <c r="R17"/>
      <c r="S17"/>
    </row>
    <row r="18" spans="2:19" ht="18" customHeight="1" x14ac:dyDescent="0.25">
      <c r="B18" s="193"/>
      <c r="C18" s="193"/>
      <c r="D18" s="64" t="s">
        <v>49</v>
      </c>
      <c r="E18" s="33">
        <v>3227</v>
      </c>
      <c r="F18" s="65">
        <v>0.64418960000000003</v>
      </c>
      <c r="G18" s="65">
        <v>0.63923649999999999</v>
      </c>
      <c r="H18" s="65">
        <v>0.64914280000000002</v>
      </c>
      <c r="I18" s="66">
        <v>2213</v>
      </c>
      <c r="J18" s="24"/>
      <c r="K18" s="24"/>
      <c r="L18" s="24"/>
      <c r="M18" s="40"/>
      <c r="N18"/>
      <c r="O18"/>
      <c r="P18"/>
      <c r="Q18"/>
      <c r="R18"/>
      <c r="S18"/>
    </row>
    <row r="19" spans="2:19" ht="18" customHeight="1" thickBot="1" x14ac:dyDescent="0.3">
      <c r="B19" s="194"/>
      <c r="C19" s="194"/>
      <c r="D19" s="70" t="s">
        <v>50</v>
      </c>
      <c r="E19" s="71">
        <v>1265</v>
      </c>
      <c r="F19" s="72">
        <v>0.63661659999999998</v>
      </c>
      <c r="G19" s="72">
        <v>0.62914420000000004</v>
      </c>
      <c r="H19" s="72">
        <v>0.64408900000000002</v>
      </c>
      <c r="I19" s="73">
        <v>845</v>
      </c>
      <c r="J19" s="24"/>
      <c r="K19" s="24"/>
      <c r="L19" s="24"/>
      <c r="M19" s="40"/>
      <c r="N19"/>
      <c r="O19"/>
      <c r="P19"/>
      <c r="Q19"/>
      <c r="R19"/>
      <c r="S19"/>
    </row>
    <row r="20" spans="2:19" ht="18" customHeight="1" x14ac:dyDescent="0.25">
      <c r="B20" s="185" t="s">
        <v>0</v>
      </c>
      <c r="C20" s="185"/>
      <c r="D20" s="104" t="s">
        <v>46</v>
      </c>
      <c r="E20" s="105">
        <f>+E5+E10+E15</f>
        <v>42966</v>
      </c>
      <c r="F20" s="106">
        <v>0.59516829999999998</v>
      </c>
      <c r="G20" s="106">
        <v>0.59380619999999995</v>
      </c>
      <c r="H20" s="106">
        <v>0.59653040000000002</v>
      </c>
      <c r="I20" s="107">
        <f>+I5+I10+I15</f>
        <v>23693</v>
      </c>
      <c r="J20" s="24"/>
      <c r="K20" s="24"/>
      <c r="L20" s="24"/>
      <c r="M20" s="40"/>
      <c r="N20"/>
      <c r="O20"/>
      <c r="P20"/>
      <c r="Q20"/>
      <c r="R20"/>
      <c r="S20"/>
    </row>
    <row r="21" spans="2:19" ht="18" customHeight="1" x14ac:dyDescent="0.25">
      <c r="B21" s="193"/>
      <c r="C21" s="193"/>
      <c r="D21" s="108" t="s">
        <v>47</v>
      </c>
      <c r="E21" s="109">
        <f t="shared" ref="E21:E24" si="0">+E6+E11+E16</f>
        <v>78337</v>
      </c>
      <c r="F21" s="110">
        <v>0.61151489999999997</v>
      </c>
      <c r="G21" s="110">
        <v>0.61049790000000004</v>
      </c>
      <c r="H21" s="110">
        <v>0.61253190000000002</v>
      </c>
      <c r="I21" s="111">
        <f t="shared" ref="I21:I24" si="1">+I6+I11+I16</f>
        <v>46821</v>
      </c>
      <c r="J21" s="24"/>
      <c r="K21" s="24"/>
      <c r="L21" s="24"/>
      <c r="M21" s="40"/>
      <c r="N21"/>
      <c r="O21"/>
      <c r="P21"/>
      <c r="Q21"/>
      <c r="R21"/>
      <c r="S21"/>
    </row>
    <row r="22" spans="2:19" ht="18" customHeight="1" x14ac:dyDescent="0.25">
      <c r="B22" s="193"/>
      <c r="C22" s="193"/>
      <c r="D22" s="108" t="s">
        <v>48</v>
      </c>
      <c r="E22" s="109">
        <f t="shared" si="0"/>
        <v>86176</v>
      </c>
      <c r="F22" s="110">
        <v>0.65397190000000005</v>
      </c>
      <c r="G22" s="110">
        <v>0.65296889999999996</v>
      </c>
      <c r="H22" s="110">
        <v>0.65497479999999997</v>
      </c>
      <c r="I22" s="111">
        <f t="shared" si="1"/>
        <v>60257</v>
      </c>
      <c r="J22" s="24"/>
      <c r="K22" s="24"/>
      <c r="L22" s="24"/>
      <c r="M22" s="40"/>
      <c r="N22"/>
      <c r="O22"/>
      <c r="P22"/>
      <c r="Q22"/>
      <c r="R22"/>
      <c r="S22"/>
    </row>
    <row r="23" spans="2:19" ht="18" customHeight="1" x14ac:dyDescent="0.25">
      <c r="B23" s="193"/>
      <c r="C23" s="193"/>
      <c r="D23" s="108" t="s">
        <v>49</v>
      </c>
      <c r="E23" s="109">
        <f t="shared" si="0"/>
        <v>3570</v>
      </c>
      <c r="F23" s="110">
        <v>0.6598543</v>
      </c>
      <c r="G23" s="110">
        <v>0.65502360000000004</v>
      </c>
      <c r="H23" s="110">
        <v>0.66468510000000003</v>
      </c>
      <c r="I23" s="111">
        <f t="shared" si="1"/>
        <v>2556</v>
      </c>
      <c r="J23" s="24"/>
      <c r="K23" s="24"/>
      <c r="L23" s="24"/>
      <c r="M23" s="40"/>
      <c r="N23"/>
      <c r="O23"/>
      <c r="P23"/>
      <c r="Q23"/>
      <c r="R23"/>
      <c r="S23"/>
    </row>
    <row r="24" spans="2:19" ht="18" customHeight="1" x14ac:dyDescent="0.25">
      <c r="B24" s="193"/>
      <c r="C24" s="193"/>
      <c r="D24" s="108" t="s">
        <v>50</v>
      </c>
      <c r="E24" s="109">
        <f t="shared" si="0"/>
        <v>1407</v>
      </c>
      <c r="F24" s="110">
        <v>0.65196869999999996</v>
      </c>
      <c r="G24" s="110">
        <v>0.64467969999999997</v>
      </c>
      <c r="H24" s="110">
        <v>0.6592578</v>
      </c>
      <c r="I24" s="111">
        <f t="shared" si="1"/>
        <v>987</v>
      </c>
      <c r="J24" s="24"/>
      <c r="K24" s="24"/>
      <c r="L24" s="24"/>
      <c r="M24" s="40"/>
      <c r="N24"/>
      <c r="O24"/>
      <c r="P24"/>
      <c r="Q24"/>
      <c r="R24"/>
      <c r="S24"/>
    </row>
    <row r="25" spans="2:19" ht="18" customHeight="1" x14ac:dyDescent="0.25">
      <c r="B25" s="192" t="s">
        <v>54</v>
      </c>
      <c r="C25" s="192"/>
      <c r="D25" s="192"/>
      <c r="E25" s="67">
        <f>SUM(E20:E24)</f>
        <v>212456</v>
      </c>
      <c r="F25" s="68">
        <v>0.62651049999999997</v>
      </c>
      <c r="G25" s="68">
        <v>0.62587649999999995</v>
      </c>
      <c r="H25" s="68">
        <v>0.62714449999999999</v>
      </c>
      <c r="I25" s="69">
        <f>SUM(I20:I24)</f>
        <v>134314</v>
      </c>
      <c r="J25" s="24"/>
      <c r="K25" s="24"/>
      <c r="L25" s="24"/>
      <c r="M25" s="40"/>
    </row>
    <row r="26" spans="2:19" x14ac:dyDescent="0.25">
      <c r="B26" s="25" t="s">
        <v>202</v>
      </c>
      <c r="C26" s="25"/>
      <c r="D26" s="24"/>
      <c r="E26" s="24"/>
      <c r="F26" s="41"/>
      <c r="G26" s="41"/>
      <c r="H26" s="41"/>
      <c r="I26" s="24"/>
      <c r="J26" s="24"/>
      <c r="K26" s="24"/>
      <c r="L26" s="24"/>
      <c r="M26" s="42"/>
    </row>
    <row r="27" spans="2:19" ht="12.75" customHeight="1" x14ac:dyDescent="0.25">
      <c r="B27" s="25" t="s">
        <v>203</v>
      </c>
      <c r="C27" s="25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2:19" ht="12.75" customHeight="1" x14ac:dyDescent="0.25">
      <c r="B28" s="25" t="s">
        <v>165</v>
      </c>
      <c r="C28" s="25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2:19" ht="12.75" customHeight="1" x14ac:dyDescent="0.25">
      <c r="B29" s="25" t="s">
        <v>166</v>
      </c>
      <c r="C29" s="25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9" ht="12.75" customHeight="1" x14ac:dyDescent="0.25">
      <c r="B30" s="25" t="s">
        <v>204</v>
      </c>
      <c r="C30" s="25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9" ht="12.75" customHeight="1" x14ac:dyDescent="0.25">
      <c r="B31" s="25" t="s">
        <v>205</v>
      </c>
      <c r="C31" s="25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2:19" ht="12.75" customHeight="1" x14ac:dyDescent="0.25">
      <c r="B32" s="25" t="s">
        <v>206</v>
      </c>
      <c r="C32" s="25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1" ht="12.75" customHeight="1" x14ac:dyDescent="0.25">
      <c r="B33" s="25" t="s">
        <v>126</v>
      </c>
    </row>
    <row r="34" spans="1:11" x14ac:dyDescent="0.25">
      <c r="B34" s="3"/>
    </row>
    <row r="35" spans="1:11" x14ac:dyDescent="0.25">
      <c r="B35" s="20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.7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</row>
    <row r="55" spans="1:11" x14ac:dyDescent="0.25">
      <c r="A55"/>
      <c r="B55"/>
      <c r="C55"/>
      <c r="D55"/>
      <c r="E55"/>
      <c r="F55"/>
      <c r="G55"/>
      <c r="H55"/>
      <c r="I55"/>
      <c r="J55"/>
    </row>
    <row r="56" spans="1:11" x14ac:dyDescent="0.25">
      <c r="A56"/>
      <c r="B56"/>
      <c r="C56"/>
      <c r="D56"/>
      <c r="E56"/>
      <c r="F56"/>
      <c r="G56"/>
      <c r="H56"/>
      <c r="I56"/>
      <c r="J56"/>
    </row>
    <row r="57" spans="1:11" x14ac:dyDescent="0.25">
      <c r="A57"/>
      <c r="B57"/>
      <c r="C57"/>
      <c r="D57"/>
      <c r="E57"/>
      <c r="F57"/>
      <c r="G57"/>
      <c r="H57"/>
      <c r="I57"/>
      <c r="J57"/>
    </row>
    <row r="58" spans="1:11" x14ac:dyDescent="0.25">
      <c r="A58"/>
      <c r="B58"/>
      <c r="C58"/>
      <c r="D58"/>
      <c r="E58"/>
      <c r="F58"/>
      <c r="G58"/>
      <c r="H58"/>
      <c r="I58"/>
      <c r="J58"/>
    </row>
    <row r="59" spans="1:11" x14ac:dyDescent="0.25">
      <c r="A59"/>
      <c r="B59"/>
      <c r="C59"/>
      <c r="D59"/>
      <c r="E59"/>
      <c r="F59"/>
      <c r="G59"/>
      <c r="H59"/>
      <c r="I59"/>
      <c r="J59"/>
    </row>
  </sheetData>
  <sheetProtection algorithmName="SHA-512" hashValue="qT0oCEulGFj/yeW+5LjpuialzrmFEQ9FCut72lm03+viHIGGhNR0g7lJk+rrVlgxaM8EaDiOXRVi9HZyWpcNzw==" saltValue="O5gv/yWLUAa4u15VGFjuBg==" spinCount="100000" sheet="1" objects="1" scenarios="1"/>
  <mergeCells count="7">
    <mergeCell ref="B25:D25"/>
    <mergeCell ref="B4:C4"/>
    <mergeCell ref="C5:C9"/>
    <mergeCell ref="C10:C14"/>
    <mergeCell ref="B15:C19"/>
    <mergeCell ref="B5:B14"/>
    <mergeCell ref="B20:C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A2AD26"/>
  </sheetPr>
  <dimension ref="B2:S36"/>
  <sheetViews>
    <sheetView showGridLines="0" zoomScaleNormal="100" zoomScalePageLayoutView="70" workbookViewId="0">
      <selection activeCell="F23" sqref="F23"/>
    </sheetView>
  </sheetViews>
  <sheetFormatPr baseColWidth="10" defaultColWidth="10.85546875" defaultRowHeight="15" x14ac:dyDescent="0.25"/>
  <cols>
    <col min="1" max="1" width="10.85546875" style="2"/>
    <col min="2" max="2" width="6.7109375" style="2" customWidth="1"/>
    <col min="3" max="3" width="13.7109375" style="2" customWidth="1"/>
    <col min="4" max="4" width="18.7109375" style="2" customWidth="1"/>
    <col min="5" max="9" width="14.7109375" style="2" customWidth="1"/>
    <col min="10" max="16384" width="10.85546875" style="2"/>
  </cols>
  <sheetData>
    <row r="2" spans="2:19" x14ac:dyDescent="0.25">
      <c r="B2" s="26" t="s">
        <v>139</v>
      </c>
      <c r="C2" s="24"/>
      <c r="D2" s="24"/>
      <c r="E2" s="24"/>
      <c r="F2" s="24"/>
      <c r="G2" s="24"/>
      <c r="H2" s="24"/>
      <c r="I2" s="24"/>
      <c r="J2" s="24"/>
      <c r="K2" s="24"/>
    </row>
    <row r="3" spans="2:19" x14ac:dyDescent="0.25">
      <c r="B3" s="27" t="s">
        <v>142</v>
      </c>
      <c r="C3" s="24"/>
      <c r="D3" s="24"/>
      <c r="E3" s="24"/>
      <c r="F3" s="24"/>
      <c r="G3" s="24"/>
      <c r="H3" s="24"/>
      <c r="I3" s="24"/>
      <c r="J3" s="24"/>
      <c r="K3" s="24"/>
    </row>
    <row r="4" spans="2:19" ht="39.950000000000003" customHeight="1" x14ac:dyDescent="0.25">
      <c r="B4" s="193" t="s">
        <v>41</v>
      </c>
      <c r="C4" s="193"/>
      <c r="D4" s="94" t="s">
        <v>55</v>
      </c>
      <c r="E4" s="94" t="s">
        <v>167</v>
      </c>
      <c r="F4" s="94" t="s">
        <v>156</v>
      </c>
      <c r="G4" s="98" t="s">
        <v>157</v>
      </c>
      <c r="H4" s="98" t="s">
        <v>158</v>
      </c>
      <c r="I4" s="99" t="s">
        <v>159</v>
      </c>
      <c r="J4" s="24"/>
      <c r="K4" s="24"/>
      <c r="L4" s="24"/>
      <c r="M4" s="40"/>
      <c r="N4" s="24"/>
      <c r="O4" s="24"/>
      <c r="P4" s="24"/>
      <c r="Q4" s="24"/>
      <c r="R4" s="24"/>
      <c r="S4" s="24"/>
    </row>
    <row r="5" spans="2:19" ht="18" customHeight="1" x14ac:dyDescent="0.25">
      <c r="B5" s="195" t="s">
        <v>160</v>
      </c>
      <c r="C5" s="180" t="s">
        <v>155</v>
      </c>
      <c r="D5" s="74" t="s">
        <v>46</v>
      </c>
      <c r="E5" s="31">
        <v>1113</v>
      </c>
      <c r="F5" s="62">
        <v>0.67935310000000004</v>
      </c>
      <c r="G5" s="62">
        <v>0.67427190000000004</v>
      </c>
      <c r="H5" s="62">
        <v>0.68443430000000005</v>
      </c>
      <c r="I5" s="63">
        <v>1113</v>
      </c>
      <c r="J5" s="24"/>
      <c r="K5" s="24"/>
      <c r="L5" s="24"/>
      <c r="M5" s="40"/>
      <c r="N5" s="24"/>
      <c r="O5" s="24"/>
      <c r="P5" s="24"/>
      <c r="Q5" s="24"/>
      <c r="R5" s="24"/>
      <c r="S5" s="24"/>
    </row>
    <row r="6" spans="2:19" ht="18" customHeight="1" x14ac:dyDescent="0.25">
      <c r="B6" s="196"/>
      <c r="C6" s="199"/>
      <c r="D6" s="75" t="s">
        <v>47</v>
      </c>
      <c r="E6" s="33">
        <v>1348</v>
      </c>
      <c r="F6" s="65">
        <v>0.7014243</v>
      </c>
      <c r="G6" s="65">
        <v>0.69643759999999999</v>
      </c>
      <c r="H6" s="65">
        <v>0.70641109999999996</v>
      </c>
      <c r="I6" s="66">
        <v>1348</v>
      </c>
      <c r="J6" s="24"/>
      <c r="K6" s="24"/>
      <c r="L6" s="24"/>
      <c r="M6" s="40"/>
      <c r="N6" s="24"/>
      <c r="O6" s="24"/>
      <c r="P6" s="24"/>
      <c r="Q6" s="24"/>
      <c r="R6" s="24"/>
      <c r="S6" s="24"/>
    </row>
    <row r="7" spans="2:19" ht="18" customHeight="1" x14ac:dyDescent="0.25">
      <c r="B7" s="196"/>
      <c r="C7" s="199"/>
      <c r="D7" s="75" t="s">
        <v>48</v>
      </c>
      <c r="E7" s="33">
        <v>1843</v>
      </c>
      <c r="F7" s="65">
        <v>0.73690719999999998</v>
      </c>
      <c r="G7" s="65">
        <v>0.73197000000000001</v>
      </c>
      <c r="H7" s="65">
        <v>0.74184439999999996</v>
      </c>
      <c r="I7" s="66">
        <v>1843</v>
      </c>
      <c r="J7" s="24"/>
      <c r="K7" s="24"/>
      <c r="L7" s="24"/>
      <c r="M7" s="40"/>
      <c r="N7" s="24"/>
      <c r="O7" s="24"/>
      <c r="P7" s="24"/>
      <c r="Q7" s="24"/>
      <c r="R7" s="24"/>
      <c r="S7" s="24"/>
    </row>
    <row r="8" spans="2:19" ht="18" customHeight="1" x14ac:dyDescent="0.25">
      <c r="B8" s="196"/>
      <c r="C8" s="199"/>
      <c r="D8" s="75" t="s">
        <v>49</v>
      </c>
      <c r="E8" s="33">
        <v>134</v>
      </c>
      <c r="F8" s="65">
        <v>0.74925370000000002</v>
      </c>
      <c r="G8" s="65">
        <v>0.73008320000000004</v>
      </c>
      <c r="H8" s="65">
        <v>0.7684242</v>
      </c>
      <c r="I8" s="66">
        <v>134</v>
      </c>
      <c r="J8" s="24"/>
      <c r="K8" s="24"/>
      <c r="L8" s="24"/>
      <c r="M8" s="40"/>
      <c r="N8" s="24"/>
      <c r="O8" s="24"/>
      <c r="P8" s="24"/>
      <c r="Q8" s="24"/>
      <c r="R8" s="24"/>
      <c r="S8" s="24"/>
    </row>
    <row r="9" spans="2:19" ht="18" customHeight="1" x14ac:dyDescent="0.25">
      <c r="B9" s="196"/>
      <c r="C9" s="199"/>
      <c r="D9" s="75" t="s">
        <v>50</v>
      </c>
      <c r="E9" s="33">
        <v>116</v>
      </c>
      <c r="F9" s="65">
        <v>0.69689659999999998</v>
      </c>
      <c r="G9" s="65">
        <v>0.67932230000000005</v>
      </c>
      <c r="H9" s="65">
        <v>0.71447079999999996</v>
      </c>
      <c r="I9" s="66">
        <v>116</v>
      </c>
      <c r="J9" s="24"/>
      <c r="K9" s="24"/>
      <c r="L9" s="24"/>
      <c r="M9" s="40"/>
      <c r="N9" s="24"/>
      <c r="O9" s="24"/>
      <c r="P9" s="24"/>
      <c r="Q9" s="24"/>
      <c r="R9" s="24"/>
      <c r="S9" s="24"/>
    </row>
    <row r="10" spans="2:19" ht="18" customHeight="1" x14ac:dyDescent="0.25">
      <c r="B10" s="196"/>
      <c r="C10" s="199" t="s">
        <v>45</v>
      </c>
      <c r="D10" s="75" t="s">
        <v>46</v>
      </c>
      <c r="E10" s="33">
        <v>1759</v>
      </c>
      <c r="F10" s="65">
        <v>0.69075609999999998</v>
      </c>
      <c r="G10" s="65">
        <v>0.68687149999999997</v>
      </c>
      <c r="H10" s="65">
        <v>0.69464079999999995</v>
      </c>
      <c r="I10" s="66">
        <v>1759</v>
      </c>
      <c r="J10" s="24"/>
      <c r="K10" s="24"/>
      <c r="L10" s="24"/>
      <c r="M10" s="40"/>
      <c r="N10" s="24"/>
      <c r="O10" s="24"/>
      <c r="P10" s="24"/>
      <c r="Q10" s="24"/>
      <c r="R10" s="24"/>
      <c r="S10" s="24"/>
    </row>
    <row r="11" spans="2:19" ht="18" customHeight="1" x14ac:dyDescent="0.25">
      <c r="B11" s="196"/>
      <c r="C11" s="199"/>
      <c r="D11" s="75" t="s">
        <v>47</v>
      </c>
      <c r="E11" s="33">
        <v>3132</v>
      </c>
      <c r="F11" s="65">
        <v>0.7112771</v>
      </c>
      <c r="G11" s="65">
        <v>0.70798410000000001</v>
      </c>
      <c r="H11" s="65">
        <v>0.71457020000000004</v>
      </c>
      <c r="I11" s="66">
        <v>3132</v>
      </c>
      <c r="J11" s="24"/>
      <c r="K11" s="24"/>
      <c r="L11" s="24"/>
      <c r="M11" s="40"/>
      <c r="N11" s="24"/>
      <c r="O11" s="24"/>
      <c r="P11" s="24"/>
      <c r="Q11" s="24"/>
      <c r="R11" s="24"/>
      <c r="S11" s="24"/>
    </row>
    <row r="12" spans="2:19" ht="18" customHeight="1" x14ac:dyDescent="0.25">
      <c r="B12" s="196"/>
      <c r="C12" s="199"/>
      <c r="D12" s="75" t="s">
        <v>48</v>
      </c>
      <c r="E12" s="33">
        <v>6194</v>
      </c>
      <c r="F12" s="65">
        <v>0.74572170000000004</v>
      </c>
      <c r="G12" s="65">
        <v>0.74301200000000001</v>
      </c>
      <c r="H12" s="65">
        <v>0.74843130000000002</v>
      </c>
      <c r="I12" s="66">
        <v>6194</v>
      </c>
      <c r="J12" s="24"/>
      <c r="K12" s="24"/>
      <c r="L12" s="24"/>
      <c r="M12" s="40"/>
      <c r="N12" s="24"/>
      <c r="O12" s="24"/>
      <c r="P12" s="24"/>
      <c r="Q12" s="24"/>
      <c r="R12" s="24"/>
      <c r="S12" s="24"/>
    </row>
    <row r="13" spans="2:19" ht="18" customHeight="1" x14ac:dyDescent="0.25">
      <c r="B13" s="196"/>
      <c r="C13" s="199"/>
      <c r="D13" s="75" t="s">
        <v>49</v>
      </c>
      <c r="E13" s="33">
        <v>209</v>
      </c>
      <c r="F13" s="65">
        <v>0.77148329999999998</v>
      </c>
      <c r="G13" s="65">
        <v>0.75564889999999996</v>
      </c>
      <c r="H13" s="65">
        <v>0.78731759999999995</v>
      </c>
      <c r="I13" s="66">
        <v>209</v>
      </c>
      <c r="J13" s="24"/>
      <c r="K13" s="24"/>
      <c r="L13" s="24"/>
      <c r="M13" s="40"/>
      <c r="N13" s="24"/>
      <c r="O13" s="24"/>
      <c r="P13" s="24"/>
      <c r="Q13" s="24"/>
      <c r="R13" s="24"/>
      <c r="S13" s="24"/>
    </row>
    <row r="14" spans="2:19" ht="18" customHeight="1" x14ac:dyDescent="0.25">
      <c r="B14" s="196"/>
      <c r="C14" s="199"/>
      <c r="D14" s="75" t="s">
        <v>50</v>
      </c>
      <c r="E14" s="33">
        <v>26</v>
      </c>
      <c r="F14" s="65">
        <v>0.75384620000000002</v>
      </c>
      <c r="G14" s="65">
        <v>0.70620439999999995</v>
      </c>
      <c r="H14" s="65">
        <v>0.80148790000000003</v>
      </c>
      <c r="I14" s="66">
        <v>26</v>
      </c>
      <c r="J14" s="24"/>
      <c r="K14" s="24"/>
      <c r="L14" s="24"/>
      <c r="M14" s="40"/>
      <c r="N14" s="24"/>
      <c r="O14" s="24"/>
      <c r="P14" s="24"/>
      <c r="Q14" s="24"/>
      <c r="R14" s="24"/>
      <c r="S14" s="24"/>
    </row>
    <row r="15" spans="2:19" ht="18" customHeight="1" x14ac:dyDescent="0.25">
      <c r="B15" s="193" t="s">
        <v>44</v>
      </c>
      <c r="C15" s="199"/>
      <c r="D15" s="75" t="s">
        <v>46</v>
      </c>
      <c r="E15" s="33">
        <v>40094</v>
      </c>
      <c r="F15" s="65">
        <v>0.3466823</v>
      </c>
      <c r="G15" s="65">
        <v>0.34553339999999999</v>
      </c>
      <c r="H15" s="65">
        <v>0.34783120000000001</v>
      </c>
      <c r="I15" s="66">
        <v>694</v>
      </c>
      <c r="J15" s="24"/>
      <c r="K15" s="24"/>
      <c r="L15" s="24"/>
      <c r="M15" s="40"/>
      <c r="N15" s="24"/>
      <c r="O15" s="24"/>
      <c r="P15" s="24"/>
      <c r="Q15" s="24"/>
      <c r="R15" s="24"/>
      <c r="S15" s="24"/>
    </row>
    <row r="16" spans="2:19" ht="18" customHeight="1" x14ac:dyDescent="0.25">
      <c r="B16" s="193"/>
      <c r="C16" s="199"/>
      <c r="D16" s="75" t="s">
        <v>47</v>
      </c>
      <c r="E16" s="33">
        <v>73857</v>
      </c>
      <c r="F16" s="65">
        <v>0.38614949999999998</v>
      </c>
      <c r="G16" s="65">
        <v>0.38514140000000002</v>
      </c>
      <c r="H16" s="65">
        <v>0.38715749999999999</v>
      </c>
      <c r="I16" s="66">
        <v>6321</v>
      </c>
      <c r="J16" s="24"/>
      <c r="K16" s="24"/>
      <c r="L16" s="24"/>
      <c r="M16" s="40"/>
      <c r="N16" s="24"/>
      <c r="O16" s="24"/>
      <c r="P16" s="24"/>
      <c r="Q16" s="24"/>
      <c r="R16" s="24"/>
      <c r="S16" s="24"/>
    </row>
    <row r="17" spans="2:19" ht="18" customHeight="1" x14ac:dyDescent="0.25">
      <c r="B17" s="193"/>
      <c r="C17" s="199"/>
      <c r="D17" s="75" t="s">
        <v>48</v>
      </c>
      <c r="E17" s="33">
        <v>78139</v>
      </c>
      <c r="F17" s="65">
        <v>0.43023790000000001</v>
      </c>
      <c r="G17" s="65">
        <v>0.42906060000000001</v>
      </c>
      <c r="H17" s="65">
        <v>0.4314152</v>
      </c>
      <c r="I17" s="66">
        <v>13634</v>
      </c>
      <c r="J17" s="24"/>
      <c r="K17" s="24"/>
      <c r="L17" s="24"/>
      <c r="M17" s="40"/>
      <c r="N17" s="24"/>
      <c r="O17" s="24"/>
      <c r="P17" s="24"/>
      <c r="Q17" s="24"/>
      <c r="R17" s="24"/>
      <c r="S17" s="24"/>
    </row>
    <row r="18" spans="2:19" ht="18" customHeight="1" x14ac:dyDescent="0.25">
      <c r="B18" s="193"/>
      <c r="C18" s="199"/>
      <c r="D18" s="75" t="s">
        <v>49</v>
      </c>
      <c r="E18" s="33">
        <v>3227</v>
      </c>
      <c r="F18" s="65">
        <v>0.4402355</v>
      </c>
      <c r="G18" s="65">
        <v>0.43416300000000002</v>
      </c>
      <c r="H18" s="65">
        <v>0.44630799999999998</v>
      </c>
      <c r="I18" s="66">
        <v>659</v>
      </c>
      <c r="J18" s="24"/>
      <c r="K18" s="24"/>
      <c r="L18" s="24"/>
      <c r="M18" s="40"/>
      <c r="N18" s="24"/>
      <c r="O18" s="24"/>
      <c r="P18" s="24"/>
      <c r="Q18" s="24"/>
      <c r="R18" s="24"/>
      <c r="S18" s="24"/>
    </row>
    <row r="19" spans="2:19" ht="18" customHeight="1" thickBot="1" x14ac:dyDescent="0.3">
      <c r="B19" s="194"/>
      <c r="C19" s="200"/>
      <c r="D19" s="77" t="s">
        <v>50</v>
      </c>
      <c r="E19" s="71">
        <v>1265</v>
      </c>
      <c r="F19" s="72">
        <v>0.39734390000000003</v>
      </c>
      <c r="G19" s="72">
        <v>0.3897756</v>
      </c>
      <c r="H19" s="72">
        <v>0.4049121</v>
      </c>
      <c r="I19" s="73">
        <v>103</v>
      </c>
      <c r="J19" s="24"/>
      <c r="K19" s="24"/>
      <c r="L19" s="24"/>
      <c r="M19" s="40"/>
      <c r="N19" s="24"/>
      <c r="O19" s="24"/>
      <c r="P19" s="24"/>
      <c r="Q19" s="24"/>
      <c r="R19" s="24"/>
      <c r="S19" s="24"/>
    </row>
    <row r="20" spans="2:19" ht="18" customHeight="1" x14ac:dyDescent="0.25">
      <c r="B20" s="185" t="s">
        <v>0</v>
      </c>
      <c r="C20" s="180"/>
      <c r="D20" s="112" t="s">
        <v>46</v>
      </c>
      <c r="E20" s="105">
        <f>+E5+E10+E15</f>
        <v>42966</v>
      </c>
      <c r="F20" s="106">
        <v>0.36938599999999999</v>
      </c>
      <c r="G20" s="106">
        <v>0.3680312</v>
      </c>
      <c r="H20" s="106">
        <v>0.37074079999999998</v>
      </c>
      <c r="I20" s="107">
        <f>+I5+I10+I15</f>
        <v>3566</v>
      </c>
      <c r="J20" s="24"/>
      <c r="K20" s="24"/>
      <c r="L20" s="24"/>
      <c r="M20" s="40"/>
      <c r="N20" s="24"/>
      <c r="O20" s="24"/>
      <c r="P20" s="24"/>
      <c r="Q20" s="24"/>
      <c r="R20" s="24"/>
      <c r="S20" s="24"/>
    </row>
    <row r="21" spans="2:19" ht="18" customHeight="1" x14ac:dyDescent="0.25">
      <c r="B21" s="193"/>
      <c r="C21" s="199"/>
      <c r="D21" s="113" t="s">
        <v>47</v>
      </c>
      <c r="E21" s="109">
        <f t="shared" ref="E21:E24" si="0">+E6+E11+E16</f>
        <v>78337</v>
      </c>
      <c r="F21" s="110">
        <v>0.40457359999999998</v>
      </c>
      <c r="G21" s="110">
        <v>0.40347699999999997</v>
      </c>
      <c r="H21" s="110">
        <v>0.40567009999999998</v>
      </c>
      <c r="I21" s="111">
        <f t="shared" ref="I21:I24" si="1">+I6+I11+I16</f>
        <v>10801</v>
      </c>
      <c r="J21" s="24"/>
      <c r="K21" s="24"/>
      <c r="L21" s="24"/>
      <c r="M21" s="40"/>
      <c r="N21" s="24"/>
      <c r="O21" s="24"/>
      <c r="P21" s="24"/>
      <c r="Q21" s="24"/>
      <c r="R21" s="24"/>
      <c r="S21" s="24"/>
    </row>
    <row r="22" spans="2:19" ht="18" customHeight="1" x14ac:dyDescent="0.25">
      <c r="B22" s="193"/>
      <c r="C22" s="199"/>
      <c r="D22" s="113" t="s">
        <v>48</v>
      </c>
      <c r="E22" s="109">
        <f t="shared" si="0"/>
        <v>86176</v>
      </c>
      <c r="F22" s="110">
        <v>0.4594722</v>
      </c>
      <c r="G22" s="110">
        <v>0.45822360000000001</v>
      </c>
      <c r="H22" s="110">
        <v>0.46072089999999999</v>
      </c>
      <c r="I22" s="111">
        <f t="shared" si="1"/>
        <v>21671</v>
      </c>
      <c r="J22" s="24"/>
      <c r="K22" s="24"/>
      <c r="L22" s="24"/>
      <c r="M22" s="40"/>
      <c r="N22" s="24"/>
      <c r="O22" s="24"/>
      <c r="P22" s="24"/>
      <c r="Q22" s="24"/>
      <c r="R22" s="24"/>
      <c r="S22" s="24"/>
    </row>
    <row r="23" spans="2:19" ht="18" customHeight="1" x14ac:dyDescent="0.25">
      <c r="B23" s="193"/>
      <c r="C23" s="199"/>
      <c r="D23" s="113" t="s">
        <v>49</v>
      </c>
      <c r="E23" s="109">
        <f t="shared" si="0"/>
        <v>3570</v>
      </c>
      <c r="F23" s="110">
        <v>0.4712269</v>
      </c>
      <c r="G23" s="110">
        <v>0.46480640000000001</v>
      </c>
      <c r="H23" s="110">
        <v>0.4776474</v>
      </c>
      <c r="I23" s="111">
        <f t="shared" si="1"/>
        <v>1002</v>
      </c>
      <c r="J23" s="24"/>
      <c r="K23" s="24"/>
      <c r="L23" s="24"/>
      <c r="M23" s="40"/>
      <c r="N23" s="24"/>
      <c r="O23" s="24"/>
      <c r="P23" s="24"/>
      <c r="Q23" s="24"/>
      <c r="R23" s="24"/>
      <c r="S23" s="24"/>
    </row>
    <row r="24" spans="2:19" ht="18" customHeight="1" x14ac:dyDescent="0.25">
      <c r="B24" s="201"/>
      <c r="C24" s="202"/>
      <c r="D24" s="113" t="s">
        <v>50</v>
      </c>
      <c r="E24" s="109">
        <f t="shared" si="0"/>
        <v>1407</v>
      </c>
      <c r="F24" s="114">
        <v>0.42862830000000002</v>
      </c>
      <c r="G24" s="110">
        <v>0.42008410000000002</v>
      </c>
      <c r="H24" s="110">
        <v>0.43717250000000002</v>
      </c>
      <c r="I24" s="111">
        <f t="shared" si="1"/>
        <v>245</v>
      </c>
      <c r="J24" s="24"/>
      <c r="K24" s="24"/>
      <c r="L24" s="24"/>
      <c r="M24" s="40"/>
      <c r="N24" s="24"/>
      <c r="O24" s="24"/>
      <c r="P24" s="24"/>
      <c r="Q24" s="24"/>
      <c r="R24" s="24"/>
      <c r="S24" s="24"/>
    </row>
    <row r="25" spans="2:19" ht="18" customHeight="1" x14ac:dyDescent="0.25">
      <c r="B25" s="197" t="s">
        <v>54</v>
      </c>
      <c r="C25" s="198"/>
      <c r="D25" s="192"/>
      <c r="E25" s="67">
        <f>SUM(E20:E24)</f>
        <v>212456</v>
      </c>
      <c r="F25" s="68">
        <v>0.42100460000000001</v>
      </c>
      <c r="G25" s="68">
        <v>0.4202745</v>
      </c>
      <c r="H25" s="68">
        <v>0.42173470000000002</v>
      </c>
      <c r="I25" s="69">
        <f>SUM(I20:I24)</f>
        <v>37285</v>
      </c>
      <c r="J25" s="24"/>
      <c r="K25" s="24"/>
      <c r="L25" s="24"/>
      <c r="M25" s="42"/>
      <c r="N25" s="24"/>
      <c r="O25" s="24"/>
      <c r="P25" s="24"/>
      <c r="Q25" s="24"/>
      <c r="R25" s="24"/>
      <c r="S25" s="24"/>
    </row>
    <row r="26" spans="2:19" x14ac:dyDescent="0.25">
      <c r="B26" s="25" t="s">
        <v>202</v>
      </c>
      <c r="C26" s="25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2:19" ht="12.75" customHeight="1" x14ac:dyDescent="0.25">
      <c r="B27" s="25" t="s">
        <v>207</v>
      </c>
      <c r="C27" s="25"/>
      <c r="D27" s="24"/>
      <c r="E27" s="24"/>
      <c r="F27" s="24"/>
      <c r="G27" s="24"/>
      <c r="H27" s="24"/>
      <c r="I27" s="24"/>
      <c r="J27" s="24"/>
      <c r="K27" s="24"/>
    </row>
    <row r="28" spans="2:19" ht="12.75" customHeight="1" x14ac:dyDescent="0.25">
      <c r="B28" s="25" t="s">
        <v>168</v>
      </c>
      <c r="C28" s="25"/>
      <c r="D28" s="24"/>
      <c r="E28" s="24"/>
      <c r="F28" s="24"/>
      <c r="G28" s="24"/>
      <c r="H28" s="24"/>
      <c r="I28" s="24"/>
      <c r="J28" s="24"/>
      <c r="K28" s="24"/>
    </row>
    <row r="29" spans="2:19" ht="12.75" customHeight="1" x14ac:dyDescent="0.25">
      <c r="B29" s="25" t="s">
        <v>169</v>
      </c>
      <c r="C29" s="25"/>
      <c r="D29" s="24"/>
      <c r="E29" s="24"/>
      <c r="F29" s="24"/>
      <c r="G29" s="24"/>
      <c r="H29" s="24"/>
      <c r="I29" s="24"/>
      <c r="J29" s="24"/>
      <c r="K29" s="24"/>
    </row>
    <row r="30" spans="2:19" ht="12.75" customHeight="1" x14ac:dyDescent="0.25">
      <c r="B30" s="25" t="s">
        <v>208</v>
      </c>
      <c r="C30" s="25"/>
      <c r="D30" s="24"/>
      <c r="E30" s="24"/>
      <c r="F30" s="24"/>
      <c r="G30" s="24"/>
      <c r="H30" s="24"/>
      <c r="I30" s="24"/>
      <c r="J30" s="24"/>
      <c r="K30" s="24"/>
    </row>
    <row r="31" spans="2:19" ht="12.75" customHeight="1" x14ac:dyDescent="0.25">
      <c r="B31" s="25" t="s">
        <v>205</v>
      </c>
      <c r="C31" s="25"/>
      <c r="D31" s="24"/>
      <c r="E31" s="24"/>
      <c r="F31" s="24"/>
      <c r="G31" s="24"/>
      <c r="H31" s="24"/>
      <c r="I31" s="24"/>
      <c r="J31" s="24"/>
      <c r="K31" s="24"/>
    </row>
    <row r="32" spans="2:19" ht="12.75" customHeight="1" x14ac:dyDescent="0.25">
      <c r="B32" s="25" t="s">
        <v>206</v>
      </c>
      <c r="C32" s="25"/>
      <c r="D32" s="24"/>
      <c r="E32" s="24"/>
      <c r="F32" s="24"/>
      <c r="G32" s="24"/>
      <c r="H32" s="24"/>
      <c r="I32" s="24"/>
      <c r="J32" s="24"/>
      <c r="K32" s="24"/>
    </row>
    <row r="33" spans="2:10" ht="12.75" customHeight="1" x14ac:dyDescent="0.25">
      <c r="B33" s="25" t="s">
        <v>126</v>
      </c>
    </row>
    <row r="34" spans="2:10" x14ac:dyDescent="0.25">
      <c r="B34" s="3"/>
      <c r="C34"/>
      <c r="D34"/>
      <c r="E34"/>
      <c r="F34"/>
      <c r="G34"/>
      <c r="H34"/>
      <c r="I34"/>
      <c r="J34"/>
    </row>
    <row r="36" spans="2:10" x14ac:dyDescent="0.25">
      <c r="B36" s="20"/>
    </row>
  </sheetData>
  <sheetProtection algorithmName="SHA-512" hashValue="h9oQFsi0mE7kHpq+aoHwXdr1yGgcSzr59hbSVqKyYF6HJTXIaU4iFjpqLC8GB612TMRWfNFoiHkihBjbZJCLMg==" saltValue="OVNu1dgTz4WOYbajSQcrcQ==" spinCount="100000" sheet="1" objects="1" scenarios="1"/>
  <mergeCells count="7">
    <mergeCell ref="B25:D25"/>
    <mergeCell ref="B4:C4"/>
    <mergeCell ref="B5:B14"/>
    <mergeCell ref="C5:C9"/>
    <mergeCell ref="C10:C14"/>
    <mergeCell ref="B15:C19"/>
    <mergeCell ref="B20:C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A2AD26"/>
  </sheetPr>
  <dimension ref="B2:M36"/>
  <sheetViews>
    <sheetView showGridLines="0" zoomScaleNormal="100" zoomScalePageLayoutView="70" workbookViewId="0">
      <selection activeCell="D11" sqref="D11"/>
    </sheetView>
  </sheetViews>
  <sheetFormatPr baseColWidth="10" defaultColWidth="10.85546875" defaultRowHeight="15" x14ac:dyDescent="0.25"/>
  <cols>
    <col min="1" max="1" width="10.85546875" style="2"/>
    <col min="2" max="2" width="6.7109375" style="2" customWidth="1"/>
    <col min="3" max="3" width="13.7109375" style="2" customWidth="1"/>
    <col min="4" max="4" width="18.7109375" style="2" customWidth="1"/>
    <col min="5" max="9" width="14.7109375" style="2" customWidth="1"/>
    <col min="10" max="16384" width="10.85546875" style="2"/>
  </cols>
  <sheetData>
    <row r="2" spans="2:13" x14ac:dyDescent="0.25">
      <c r="B2" s="26" t="s">
        <v>138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3" x14ac:dyDescent="0.25">
      <c r="B3" s="27" t="s">
        <v>141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3" ht="39.950000000000003" customHeight="1" x14ac:dyDescent="0.25">
      <c r="B4" s="193" t="s">
        <v>41</v>
      </c>
      <c r="C4" s="193"/>
      <c r="D4" s="94" t="s">
        <v>55</v>
      </c>
      <c r="E4" s="94" t="s">
        <v>167</v>
      </c>
      <c r="F4" s="94" t="s">
        <v>156</v>
      </c>
      <c r="G4" s="98" t="s">
        <v>157</v>
      </c>
      <c r="H4" s="98" t="s">
        <v>158</v>
      </c>
      <c r="I4" s="99" t="s">
        <v>159</v>
      </c>
      <c r="J4" s="24"/>
      <c r="K4" s="24"/>
      <c r="L4" s="24"/>
    </row>
    <row r="5" spans="2:13" ht="18" customHeight="1" x14ac:dyDescent="0.25">
      <c r="B5" s="195" t="s">
        <v>160</v>
      </c>
      <c r="C5" s="180" t="s">
        <v>155</v>
      </c>
      <c r="D5" s="74" t="s">
        <v>46</v>
      </c>
      <c r="E5" s="31">
        <v>1113</v>
      </c>
      <c r="F5" s="62">
        <v>0.77019320000000002</v>
      </c>
      <c r="G5" s="62">
        <v>0.76494589999999996</v>
      </c>
      <c r="H5" s="62">
        <v>0.77544049999999998</v>
      </c>
      <c r="I5" s="63">
        <v>1113</v>
      </c>
      <c r="J5" s="24"/>
      <c r="K5" s="24"/>
      <c r="L5" s="24"/>
      <c r="M5" s="21"/>
    </row>
    <row r="6" spans="2:13" ht="18" customHeight="1" x14ac:dyDescent="0.25">
      <c r="B6" s="196"/>
      <c r="C6" s="199"/>
      <c r="D6" s="75" t="s">
        <v>47</v>
      </c>
      <c r="E6" s="33">
        <v>1348</v>
      </c>
      <c r="F6" s="65">
        <v>0.68128710000000003</v>
      </c>
      <c r="G6" s="65">
        <v>0.67760310000000001</v>
      </c>
      <c r="H6" s="65">
        <v>0.68497110000000005</v>
      </c>
      <c r="I6" s="66">
        <v>1348</v>
      </c>
      <c r="J6" s="24"/>
      <c r="K6" s="24"/>
      <c r="L6" s="24"/>
      <c r="M6" s="21"/>
    </row>
    <row r="7" spans="2:13" ht="18" customHeight="1" x14ac:dyDescent="0.25">
      <c r="B7" s="196"/>
      <c r="C7" s="199"/>
      <c r="D7" s="75" t="s">
        <v>48</v>
      </c>
      <c r="E7" s="33">
        <v>1843</v>
      </c>
      <c r="F7" s="65">
        <v>0.699905</v>
      </c>
      <c r="G7" s="65">
        <v>0.69625970000000004</v>
      </c>
      <c r="H7" s="65">
        <v>0.70355040000000002</v>
      </c>
      <c r="I7" s="66">
        <v>1843</v>
      </c>
      <c r="J7" s="24"/>
      <c r="K7" s="24"/>
      <c r="L7" s="24"/>
      <c r="M7" s="21"/>
    </row>
    <row r="8" spans="2:13" ht="18" customHeight="1" x14ac:dyDescent="0.25">
      <c r="B8" s="196"/>
      <c r="C8" s="199"/>
      <c r="D8" s="75" t="s">
        <v>49</v>
      </c>
      <c r="E8" s="33">
        <v>134</v>
      </c>
      <c r="F8" s="65">
        <v>0.68694029999999995</v>
      </c>
      <c r="G8" s="65">
        <v>0.67463609999999996</v>
      </c>
      <c r="H8" s="65">
        <v>0.69924450000000005</v>
      </c>
      <c r="I8" s="66">
        <v>134</v>
      </c>
      <c r="J8" s="24"/>
      <c r="K8" s="24"/>
      <c r="L8" s="24"/>
      <c r="M8" s="21"/>
    </row>
    <row r="9" spans="2:13" ht="18" customHeight="1" x14ac:dyDescent="0.25">
      <c r="B9" s="196"/>
      <c r="C9" s="199"/>
      <c r="D9" s="75" t="s">
        <v>50</v>
      </c>
      <c r="E9" s="33">
        <v>116</v>
      </c>
      <c r="F9" s="65">
        <v>0.68125000000000002</v>
      </c>
      <c r="G9" s="65">
        <v>0.67125219999999997</v>
      </c>
      <c r="H9" s="65">
        <v>0.69124779999999997</v>
      </c>
      <c r="I9" s="66">
        <v>116</v>
      </c>
      <c r="J9" s="24"/>
      <c r="K9" s="24"/>
      <c r="L9" s="24"/>
      <c r="M9" s="21"/>
    </row>
    <row r="10" spans="2:13" ht="18" customHeight="1" x14ac:dyDescent="0.25">
      <c r="B10" s="196"/>
      <c r="C10" s="199" t="s">
        <v>45</v>
      </c>
      <c r="D10" s="75" t="s">
        <v>46</v>
      </c>
      <c r="E10" s="33">
        <v>1759</v>
      </c>
      <c r="F10" s="65">
        <v>0.75893969999999999</v>
      </c>
      <c r="G10" s="65">
        <v>0.75488200000000005</v>
      </c>
      <c r="H10" s="65">
        <v>0.7629975</v>
      </c>
      <c r="I10" s="66">
        <v>1759</v>
      </c>
      <c r="J10" s="24"/>
      <c r="K10" s="24"/>
      <c r="L10" s="24"/>
      <c r="M10" s="21"/>
    </row>
    <row r="11" spans="2:13" ht="18" customHeight="1" x14ac:dyDescent="0.25">
      <c r="B11" s="196"/>
      <c r="C11" s="199"/>
      <c r="D11" s="75" t="s">
        <v>47</v>
      </c>
      <c r="E11" s="33">
        <v>3132</v>
      </c>
      <c r="F11" s="65">
        <v>0.67504790000000003</v>
      </c>
      <c r="G11" s="65">
        <v>0.67283709999999997</v>
      </c>
      <c r="H11" s="65">
        <v>0.67725869999999999</v>
      </c>
      <c r="I11" s="66">
        <v>3132</v>
      </c>
      <c r="J11" s="24"/>
      <c r="K11" s="24"/>
      <c r="L11" s="24"/>
      <c r="M11" s="21"/>
    </row>
    <row r="12" spans="2:13" ht="18" customHeight="1" x14ac:dyDescent="0.25">
      <c r="B12" s="196"/>
      <c r="C12" s="199"/>
      <c r="D12" s="75" t="s">
        <v>48</v>
      </c>
      <c r="E12" s="33">
        <v>6194</v>
      </c>
      <c r="F12" s="65">
        <v>0.69559249999999995</v>
      </c>
      <c r="G12" s="65">
        <v>0.69367420000000002</v>
      </c>
      <c r="H12" s="65">
        <v>0.69751079999999999</v>
      </c>
      <c r="I12" s="66">
        <v>6194</v>
      </c>
      <c r="J12" s="24"/>
      <c r="K12" s="24"/>
      <c r="L12" s="24"/>
      <c r="M12" s="21"/>
    </row>
    <row r="13" spans="2:13" ht="18" customHeight="1" x14ac:dyDescent="0.25">
      <c r="B13" s="196"/>
      <c r="C13" s="199"/>
      <c r="D13" s="75" t="s">
        <v>49</v>
      </c>
      <c r="E13" s="33">
        <v>209</v>
      </c>
      <c r="F13" s="65">
        <v>0.69342110000000001</v>
      </c>
      <c r="G13" s="65">
        <v>0.68270649999999999</v>
      </c>
      <c r="H13" s="65">
        <v>0.70413559999999997</v>
      </c>
      <c r="I13" s="66">
        <v>209</v>
      </c>
      <c r="J13" s="24"/>
      <c r="K13" s="24"/>
      <c r="L13" s="24"/>
      <c r="M13" s="21"/>
    </row>
    <row r="14" spans="2:13" ht="18" customHeight="1" x14ac:dyDescent="0.25">
      <c r="B14" s="196"/>
      <c r="C14" s="199"/>
      <c r="D14" s="75" t="s">
        <v>50</v>
      </c>
      <c r="E14" s="33">
        <v>26</v>
      </c>
      <c r="F14" s="65">
        <v>0.68076919999999996</v>
      </c>
      <c r="G14" s="65">
        <v>0.65454509999999999</v>
      </c>
      <c r="H14" s="65">
        <v>0.70699339999999999</v>
      </c>
      <c r="I14" s="66">
        <v>26</v>
      </c>
      <c r="J14" s="24"/>
      <c r="K14" s="24"/>
      <c r="L14" s="24"/>
      <c r="M14" s="21"/>
    </row>
    <row r="15" spans="2:13" ht="18" customHeight="1" x14ac:dyDescent="0.25">
      <c r="B15" s="193" t="s">
        <v>44</v>
      </c>
      <c r="C15" s="199"/>
      <c r="D15" s="75" t="s">
        <v>46</v>
      </c>
      <c r="E15" s="33">
        <v>40094</v>
      </c>
      <c r="F15" s="65">
        <v>0.58437300000000003</v>
      </c>
      <c r="G15" s="65">
        <v>0.58295269999999999</v>
      </c>
      <c r="H15" s="65">
        <v>0.58579320000000001</v>
      </c>
      <c r="I15" s="66">
        <v>20364</v>
      </c>
      <c r="J15" s="24"/>
      <c r="K15" s="24"/>
      <c r="L15" s="24"/>
      <c r="M15" s="21"/>
    </row>
    <row r="16" spans="2:13" ht="18" customHeight="1" x14ac:dyDescent="0.25">
      <c r="B16" s="193"/>
      <c r="C16" s="199"/>
      <c r="D16" s="75" t="s">
        <v>47</v>
      </c>
      <c r="E16" s="33">
        <v>73857</v>
      </c>
      <c r="F16" s="65">
        <v>0.45060790000000001</v>
      </c>
      <c r="G16" s="65">
        <v>0.44980369999999997</v>
      </c>
      <c r="H16" s="65">
        <v>0.45141219999999999</v>
      </c>
      <c r="I16" s="66">
        <v>7906</v>
      </c>
      <c r="J16" s="24"/>
      <c r="K16" s="24"/>
      <c r="L16" s="24"/>
      <c r="M16" s="21"/>
    </row>
    <row r="17" spans="2:13" ht="18" customHeight="1" x14ac:dyDescent="0.25">
      <c r="B17" s="193"/>
      <c r="C17" s="199"/>
      <c r="D17" s="75" t="s">
        <v>48</v>
      </c>
      <c r="E17" s="33">
        <v>78139</v>
      </c>
      <c r="F17" s="65">
        <v>0.45206170000000001</v>
      </c>
      <c r="G17" s="65">
        <v>0.45116499999999998</v>
      </c>
      <c r="H17" s="65">
        <v>0.45295839999999998</v>
      </c>
      <c r="I17" s="66">
        <v>10868</v>
      </c>
      <c r="J17" s="24"/>
      <c r="K17" s="24"/>
      <c r="L17" s="24"/>
      <c r="M17" s="21"/>
    </row>
    <row r="18" spans="2:13" ht="18" customHeight="1" x14ac:dyDescent="0.25">
      <c r="B18" s="193"/>
      <c r="C18" s="199"/>
      <c r="D18" s="75" t="s">
        <v>49</v>
      </c>
      <c r="E18" s="33">
        <v>3227</v>
      </c>
      <c r="F18" s="65">
        <v>0.4346064</v>
      </c>
      <c r="G18" s="65">
        <v>0.43034480000000003</v>
      </c>
      <c r="H18" s="65">
        <v>0.43886799999999998</v>
      </c>
      <c r="I18" s="66">
        <v>333</v>
      </c>
      <c r="J18" s="24"/>
      <c r="K18" s="24"/>
      <c r="L18" s="24"/>
      <c r="M18" s="21"/>
    </row>
    <row r="19" spans="2:13" ht="18" customHeight="1" thickBot="1" x14ac:dyDescent="0.3">
      <c r="B19" s="194"/>
      <c r="C19" s="200"/>
      <c r="D19" s="77" t="s">
        <v>50</v>
      </c>
      <c r="E19" s="71">
        <v>1265</v>
      </c>
      <c r="F19" s="72">
        <v>0.52199600000000002</v>
      </c>
      <c r="G19" s="72">
        <v>0.51571880000000003</v>
      </c>
      <c r="H19" s="72">
        <v>0.52827329999999995</v>
      </c>
      <c r="I19" s="73">
        <v>352</v>
      </c>
      <c r="J19" s="24"/>
      <c r="K19" s="24"/>
      <c r="L19" s="24"/>
      <c r="M19" s="21"/>
    </row>
    <row r="20" spans="2:13" ht="18" customHeight="1" x14ac:dyDescent="0.25">
      <c r="B20" s="203" t="s">
        <v>0</v>
      </c>
      <c r="C20" s="204"/>
      <c r="D20" s="112" t="s">
        <v>46</v>
      </c>
      <c r="E20" s="105">
        <f>+E5+E10+E15</f>
        <v>42966</v>
      </c>
      <c r="F20" s="106">
        <v>0.59633309999999995</v>
      </c>
      <c r="G20" s="106">
        <v>0.59492560000000005</v>
      </c>
      <c r="H20" s="106">
        <v>0.59774070000000001</v>
      </c>
      <c r="I20" s="107">
        <f>+I5+I10+I15</f>
        <v>23236</v>
      </c>
      <c r="J20" s="24"/>
      <c r="K20" s="24"/>
      <c r="L20" s="24"/>
      <c r="M20" s="21"/>
    </row>
    <row r="21" spans="2:13" ht="18" customHeight="1" x14ac:dyDescent="0.25">
      <c r="B21" s="193"/>
      <c r="C21" s="199"/>
      <c r="D21" s="113" t="s">
        <v>47</v>
      </c>
      <c r="E21" s="109">
        <f t="shared" ref="E21:E24" si="0">+E6+E11+E16</f>
        <v>78337</v>
      </c>
      <c r="F21" s="110">
        <v>0.46355069999999998</v>
      </c>
      <c r="G21" s="110">
        <v>0.46270090000000003</v>
      </c>
      <c r="H21" s="110">
        <v>0.4644006</v>
      </c>
      <c r="I21" s="111">
        <f t="shared" ref="I21:I24" si="1">+I6+I11+I16</f>
        <v>12386</v>
      </c>
      <c r="J21" s="24"/>
      <c r="K21" s="24"/>
      <c r="L21" s="24"/>
      <c r="M21" s="21"/>
    </row>
    <row r="22" spans="2:13" ht="18" customHeight="1" x14ac:dyDescent="0.25">
      <c r="B22" s="193"/>
      <c r="C22" s="199"/>
      <c r="D22" s="113" t="s">
        <v>48</v>
      </c>
      <c r="E22" s="109">
        <f t="shared" si="0"/>
        <v>86176</v>
      </c>
      <c r="F22" s="110">
        <v>0.47486630000000002</v>
      </c>
      <c r="G22" s="110">
        <v>0.47391149999999999</v>
      </c>
      <c r="H22" s="110">
        <v>0.47582099999999999</v>
      </c>
      <c r="I22" s="111">
        <f t="shared" si="1"/>
        <v>18905</v>
      </c>
      <c r="J22" s="24"/>
      <c r="K22" s="24"/>
      <c r="L22" s="24"/>
      <c r="M22" s="21"/>
    </row>
    <row r="23" spans="2:13" ht="18" customHeight="1" x14ac:dyDescent="0.25">
      <c r="B23" s="193"/>
      <c r="C23" s="199"/>
      <c r="D23" s="113" t="s">
        <v>49</v>
      </c>
      <c r="E23" s="109">
        <f t="shared" si="0"/>
        <v>3570</v>
      </c>
      <c r="F23" s="110">
        <v>0.45922970000000002</v>
      </c>
      <c r="G23" s="110">
        <v>0.4545845</v>
      </c>
      <c r="H23" s="110">
        <v>0.46387489999999998</v>
      </c>
      <c r="I23" s="111">
        <f t="shared" si="1"/>
        <v>676</v>
      </c>
      <c r="J23" s="24"/>
      <c r="K23" s="24"/>
      <c r="L23" s="24"/>
      <c r="M23" s="21"/>
    </row>
    <row r="24" spans="2:13" ht="18" customHeight="1" x14ac:dyDescent="0.25">
      <c r="B24" s="201"/>
      <c r="C24" s="202"/>
      <c r="D24" s="113" t="s">
        <v>50</v>
      </c>
      <c r="E24" s="109">
        <f t="shared" si="0"/>
        <v>1407</v>
      </c>
      <c r="F24" s="110">
        <v>0.53805970000000003</v>
      </c>
      <c r="G24" s="110">
        <v>0.53181469999999997</v>
      </c>
      <c r="H24" s="110">
        <v>0.54430469999999997</v>
      </c>
      <c r="I24" s="111">
        <f t="shared" si="1"/>
        <v>494</v>
      </c>
      <c r="J24" s="24"/>
      <c r="K24" s="24"/>
      <c r="L24" s="24"/>
      <c r="M24" s="21"/>
    </row>
    <row r="25" spans="2:13" ht="18" customHeight="1" x14ac:dyDescent="0.25">
      <c r="B25" s="192" t="s">
        <v>54</v>
      </c>
      <c r="C25" s="192"/>
      <c r="D25" s="192"/>
      <c r="E25" s="67">
        <f>SUM(E20:E24)</f>
        <v>212456</v>
      </c>
      <c r="F25" s="68">
        <v>0.49541459999999998</v>
      </c>
      <c r="G25" s="68">
        <v>0.49479440000000002</v>
      </c>
      <c r="H25" s="68">
        <v>0.4960348</v>
      </c>
      <c r="I25" s="69">
        <f>SUM(I20:I24)</f>
        <v>55697</v>
      </c>
      <c r="J25" s="24"/>
      <c r="K25" s="24"/>
      <c r="L25" s="24"/>
      <c r="M25" s="21"/>
    </row>
    <row r="26" spans="2:13" x14ac:dyDescent="0.25">
      <c r="B26" s="25" t="s">
        <v>202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2"/>
    </row>
    <row r="27" spans="2:13" ht="12.75" customHeight="1" x14ac:dyDescent="0.25">
      <c r="B27" s="25" t="s">
        <v>209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2:13" ht="12.75" customHeight="1" x14ac:dyDescent="0.25">
      <c r="B28" s="25" t="s">
        <v>178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3" ht="12.75" customHeight="1" x14ac:dyDescent="0.25">
      <c r="B29" s="25" t="s">
        <v>179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3" ht="12.75" customHeight="1" x14ac:dyDescent="0.25">
      <c r="B30" s="25" t="s">
        <v>210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2:13" ht="12.75" customHeight="1" x14ac:dyDescent="0.25">
      <c r="B31" s="25" t="s">
        <v>205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2:13" ht="12.75" customHeight="1" x14ac:dyDescent="0.25">
      <c r="B32" s="25" t="s">
        <v>206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2:10" ht="12.75" customHeight="1" x14ac:dyDescent="0.25">
      <c r="B33" s="25" t="s">
        <v>126</v>
      </c>
    </row>
    <row r="34" spans="2:10" x14ac:dyDescent="0.25">
      <c r="B34" s="3"/>
      <c r="C34"/>
      <c r="D34"/>
      <c r="E34"/>
      <c r="F34"/>
      <c r="G34"/>
      <c r="H34"/>
      <c r="I34"/>
      <c r="J34"/>
    </row>
    <row r="36" spans="2:10" x14ac:dyDescent="0.25">
      <c r="B36" s="20"/>
    </row>
  </sheetData>
  <sheetProtection algorithmName="SHA-512" hashValue="h4w+mcJKgKzByW/ccgCc4OjCa1pIPaP/hBrQOzzXNN1TYPLCCYZ8o/ypwVIHgXTBB+CgiPaGnfHUBgZJV2jHDg==" saltValue="G3tH4OqYZh9B4TUGVpX4Iw==" spinCount="100000" sheet="1" objects="1" scenarios="1"/>
  <mergeCells count="7">
    <mergeCell ref="B25:D25"/>
    <mergeCell ref="B4:C4"/>
    <mergeCell ref="B5:B14"/>
    <mergeCell ref="C5:C9"/>
    <mergeCell ref="C10:C14"/>
    <mergeCell ref="B15:C19"/>
    <mergeCell ref="B20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Tabla 1 y 2.</vt:lpstr>
      <vt:lpstr>Tabla 3 y 4.</vt:lpstr>
      <vt:lpstr>Tabla 5.</vt:lpstr>
      <vt:lpstr>Tabla 6.</vt:lpstr>
      <vt:lpstr>Tabla 7.</vt:lpstr>
      <vt:lpstr>Tabla 8.</vt:lpstr>
      <vt:lpstr>Tabla 9.</vt:lpstr>
      <vt:lpstr>Tabla 10.</vt:lpstr>
      <vt:lpstr>Tabla 11.</vt:lpstr>
      <vt:lpstr>Tablas 12 y 13.</vt:lpstr>
      <vt:lpstr>Tabla 14 y 15.</vt:lpstr>
      <vt:lpstr>Tabla 16.</vt:lpstr>
      <vt:lpstr>Tabla 17.</vt:lpstr>
      <vt:lpstr>Hoja1</vt:lpstr>
      <vt:lpstr>Tabla 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WILFREDO AYESTAS YSIQUE</dc:creator>
  <cp:lastModifiedBy>ANTONIO WILFREDO AYESTAS YSIQUE</cp:lastModifiedBy>
  <cp:revision>16</cp:revision>
  <cp:lastPrinted>2020-02-21T23:53:25Z</cp:lastPrinted>
  <dcterms:created xsi:type="dcterms:W3CDTF">2016-03-30T14:37:56Z</dcterms:created>
  <dcterms:modified xsi:type="dcterms:W3CDTF">2020-03-13T22:17:22Z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