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NALISIS Y DIFUSION\000_ Evaluacion en Cifras CPM\Evaluacion en cifras_web\"/>
    </mc:Choice>
  </mc:AlternateContent>
  <bookViews>
    <workbookView xWindow="0" yWindow="0" windowWidth="21570" windowHeight="9510" tabRatio="987"/>
  </bookViews>
  <sheets>
    <sheet name="Tabla 1." sheetId="27" r:id="rId1"/>
    <sheet name="Tabla 2." sheetId="3" r:id="rId2"/>
    <sheet name="Tabla 3." sheetId="26" r:id="rId3"/>
  </sheets>
  <calcPr calcId="152511"/>
</workbook>
</file>

<file path=xl/calcChain.xml><?xml version="1.0" encoding="utf-8"?>
<calcChain xmlns="http://schemas.openxmlformats.org/spreadsheetml/2006/main">
  <c r="J6" i="3" l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5" i="3"/>
  <c r="J10" i="27"/>
  <c r="J9" i="27"/>
  <c r="J8" i="27"/>
  <c r="J7" i="27"/>
  <c r="J6" i="27"/>
  <c r="J5" i="27"/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5" i="3"/>
  <c r="G30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I5" i="3"/>
  <c r="K6" i="27" l="1"/>
  <c r="K7" i="27"/>
  <c r="K8" i="27"/>
  <c r="K9" i="27"/>
  <c r="K10" i="27"/>
  <c r="K5" i="27"/>
  <c r="G11" i="27"/>
  <c r="I6" i="27"/>
  <c r="I7" i="27"/>
  <c r="I8" i="27"/>
  <c r="I9" i="27"/>
  <c r="I10" i="27"/>
  <c r="I5" i="27"/>
  <c r="H10" i="27" l="1"/>
  <c r="F11" i="27"/>
  <c r="E11" i="27"/>
  <c r="J11" i="27" s="1"/>
  <c r="D11" i="27"/>
  <c r="I11" i="27" s="1"/>
  <c r="C11" i="27"/>
  <c r="H9" i="27"/>
  <c r="H8" i="27"/>
  <c r="H7" i="27"/>
  <c r="H6" i="27"/>
  <c r="H5" i="27"/>
  <c r="K11" i="27" l="1"/>
  <c r="H11" i="27"/>
  <c r="F30" i="3"/>
  <c r="E30" i="3"/>
  <c r="D30" i="3"/>
  <c r="C30" i="3"/>
  <c r="J30" i="3" l="1"/>
  <c r="H30" i="3"/>
  <c r="K30" i="3"/>
</calcChain>
</file>

<file path=xl/sharedStrings.xml><?xml version="1.0" encoding="utf-8"?>
<sst xmlns="http://schemas.openxmlformats.org/spreadsheetml/2006/main" count="89" uniqueCount="75">
  <si>
    <t>Total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</si>
  <si>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</si>
  <si>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</si>
  <si>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</si>
  <si>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</si>
  <si>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</si>
  <si>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</si>
  <si>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</si>
  <si>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</si>
  <si>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</si>
  <si>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</si>
  <si>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</si>
  <si>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</si>
  <si>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</si>
  <si>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</si>
  <si>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</si>
  <si>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</t>
  </si>
  <si>
    <t>Loreto</t>
  </si>
  <si>
    <t>Moquegua</t>
  </si>
  <si>
    <t>Pasco</t>
  </si>
  <si>
    <t>Piura</t>
  </si>
  <si>
    <t>Puno</t>
  </si>
  <si>
    <t>San Martín</t>
  </si>
  <si>
    <t xml:space="preserve">Tacna </t>
  </si>
  <si>
    <t>Tumbes</t>
  </si>
  <si>
    <t>Ucayali</t>
  </si>
  <si>
    <r>
      <t>Nº de postulantes inscritos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</si>
  <si>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t>1/ Inscritos: número de postulantes inscritos en el concurso.</t>
  </si>
  <si>
    <r>
      <t>Región</t>
    </r>
    <r>
      <rPr>
        <b/>
        <vertAlign val="superscript"/>
        <sz val="11"/>
        <color theme="2" tint="-0.499984740745262"/>
        <rFont val="Calibri"/>
        <family val="2"/>
        <scheme val="minor"/>
      </rPr>
      <t>1</t>
    </r>
  </si>
  <si>
    <r>
      <t>Nº de postulantes inscritos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</si>
  <si>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t>2/ Inscritos: número de postulantes inscritos en el concurso.</t>
  </si>
  <si>
    <t>1/ Región donde el postulante es titular.</t>
  </si>
  <si>
    <r>
      <t>Límite inferior</t>
    </r>
    <r>
      <rPr>
        <b/>
        <vertAlign val="superscript"/>
        <sz val="11"/>
        <color theme="2" tint="-0.499984740745262"/>
        <rFont val="Calibri"/>
        <family val="2"/>
        <scheme val="minor"/>
      </rPr>
      <t>5</t>
    </r>
  </si>
  <si>
    <r>
      <t>Límite superior</t>
    </r>
    <r>
      <rPr>
        <b/>
        <vertAlign val="superscript"/>
        <sz val="11"/>
        <color theme="2" tint="-0.499984740745262"/>
        <rFont val="Calibri"/>
        <family val="2"/>
        <scheme val="minor"/>
      </rPr>
      <t>6</t>
    </r>
  </si>
  <si>
    <t>1/Ganadores: número de postulantes que ganaron una vacante de ascenso de escala magisterial.</t>
  </si>
  <si>
    <t>Segunda</t>
  </si>
  <si>
    <t>Tercera</t>
  </si>
  <si>
    <t>Cuarta</t>
  </si>
  <si>
    <t>Quinta</t>
  </si>
  <si>
    <t>Sexta</t>
  </si>
  <si>
    <t>Séptima</t>
  </si>
  <si>
    <t>Escala que ascendió</t>
  </si>
  <si>
    <t>Escala a la que postula</t>
  </si>
  <si>
    <t>% Ganadores / evaluados</t>
  </si>
  <si>
    <t>% Ganadores / Metas</t>
  </si>
  <si>
    <r>
      <t>Nº de postulantes evaluados</t>
    </r>
    <r>
      <rPr>
        <b/>
        <vertAlign val="superscript"/>
        <sz val="11"/>
        <color theme="2" tint="-0.499984740745262"/>
        <rFont val="Calibri"/>
        <family val="2"/>
        <scheme val="minor"/>
      </rPr>
      <t>2 3</t>
    </r>
  </si>
  <si>
    <t>Tabla 1. Cuadro resumen del Concurso para el Ascenso de Escala de los profesores de Educación Técnico Productiva, según escala a la que postula</t>
  </si>
  <si>
    <t>Fuente: MINEDU-DIGEDD-DIED, Concurso Público para el Ascenso de Escala de los profesores de Educación Técnico Productiva, 2017.</t>
  </si>
  <si>
    <t>Tabla 2. Cuadro resumen del Concurso para el Ascenso de Escala de los profesores de Educación Técnico Productiva, según región</t>
  </si>
  <si>
    <r>
      <t>Nº de postulantes evaluados</t>
    </r>
    <r>
      <rPr>
        <b/>
        <vertAlign val="superscript"/>
        <sz val="11"/>
        <color theme="2" tint="-0.499984740745262"/>
        <rFont val="Calibri"/>
        <family val="2"/>
        <scheme val="minor"/>
      </rPr>
      <t>3 4</t>
    </r>
  </si>
  <si>
    <r>
      <t>Nº de postulantes clasificados</t>
    </r>
    <r>
      <rPr>
        <b/>
        <vertAlign val="superscript"/>
        <sz val="11"/>
        <color theme="2" tint="-0.499984740745262"/>
        <rFont val="Calibri"/>
        <family val="2"/>
        <scheme val="minor"/>
      </rPr>
      <t>3 5</t>
    </r>
  </si>
  <si>
    <r>
      <t xml:space="preserve">Nº de postulantes ganadores de una vacante de ascenso </t>
    </r>
    <r>
      <rPr>
        <b/>
        <vertAlign val="superscript"/>
        <sz val="11"/>
        <color theme="2" tint="-0.499984740745262"/>
        <rFont val="Calibri"/>
        <family val="2"/>
        <scheme val="minor"/>
      </rPr>
      <t>2 5</t>
    </r>
  </si>
  <si>
    <r>
      <t xml:space="preserve">Nº de postulantes ganadores de una vacante de ascenso </t>
    </r>
    <r>
      <rPr>
        <b/>
        <vertAlign val="superscript"/>
        <sz val="11"/>
        <color theme="2" tint="-0.499984740745262"/>
        <rFont val="Calibri"/>
        <family val="2"/>
        <scheme val="minor"/>
      </rPr>
      <t>3 6</t>
    </r>
  </si>
  <si>
    <t>5/ Ganadores: número de postulantes que ganaron una vacante de ascenso de escala magisterial.</t>
  </si>
  <si>
    <t>6/ Ganadores: número de postulantes que ganaron una vacante de ascenso de escala magisterial.</t>
  </si>
  <si>
    <t>2/Puntaje promedio Dominio Técnico: puntaje promedio en la Evaluación del Dominio Técnico. Este instrumento tuvo cuatro dimensiones, con un puntaje máximo de 120.</t>
  </si>
  <si>
    <t>3/Puntaje promedio Trayectoria: puntaje promedio en la Evaluación de Trayectoria. Este instrumento tuvo un puntaje máximo de 50.</t>
  </si>
  <si>
    <r>
      <t>Nº de postulantes ganadores de una vacante de ascenso</t>
    </r>
    <r>
      <rPr>
        <b/>
        <vertAlign val="superscript"/>
        <sz val="11"/>
        <color theme="2" tint="-0.499984740745262"/>
        <rFont val="Calibri"/>
        <family val="2"/>
        <scheme val="minor"/>
      </rPr>
      <t>1</t>
    </r>
  </si>
  <si>
    <t>Nº de Metas de ascenso</t>
  </si>
  <si>
    <t>3/ Evaluados: número de postulantes evaluados en Dominio Técnico, de acuerdo a la familia profesional de Educación Técnica Productiva en la que se inscribió.</t>
  </si>
  <si>
    <t>2/ De acuerdo a la información remtida por las Direcciones Regionales de Educación en respuesta al Oficio Múltiple Nº 018-2017-MINEDU/VMGP-DIGEDD.</t>
  </si>
  <si>
    <t>4/ Evaluados: número de postulantes evaluados en Dominio Técnico, de acuerdo a la familia profesional de Educación Técnica Productiva en la que se inscribió.</t>
  </si>
  <si>
    <t>3/ De acuerdo a la información remitida por las Direcciones Regionales de Educación en respuesta al Oficio Múltiple Nº 018-2017-MINEDU/VMGP-DIGEDD.</t>
  </si>
  <si>
    <r>
      <t>Puntaje promedio  Dominio Técnico</t>
    </r>
    <r>
      <rPr>
        <b/>
        <vertAlign val="superscript"/>
        <sz val="11"/>
        <color theme="2" tint="-0.499984740745262"/>
        <rFont val="Calibri"/>
        <family val="2"/>
        <scheme val="minor"/>
      </rPr>
      <t>2</t>
    </r>
  </si>
  <si>
    <r>
      <t>Puntaje promedio Trayectoria</t>
    </r>
    <r>
      <rPr>
        <b/>
        <vertAlign val="superscript"/>
        <sz val="11"/>
        <color theme="2" tint="-0.499984740745262"/>
        <rFont val="Calibri"/>
        <family val="2"/>
        <scheme val="minor"/>
      </rPr>
      <t>3</t>
    </r>
  </si>
  <si>
    <t>5/Límite inferior: límite inferior del intervalo de confianza en que se ubica el promedio obtenido por los ganadores en el puntaje final.</t>
  </si>
  <si>
    <t>6/Límite superior: límite superior del intervalo de confianza en que se ubica el promedio obtenido por los ganadores en el puntaje final.</t>
  </si>
  <si>
    <r>
      <t xml:space="preserve">Puntaje promedio final </t>
    </r>
    <r>
      <rPr>
        <b/>
        <vertAlign val="superscript"/>
        <sz val="11"/>
        <color theme="2" tint="-0.499984740745262"/>
        <rFont val="Calibri"/>
        <family val="2"/>
        <scheme val="minor"/>
      </rPr>
      <t>4</t>
    </r>
  </si>
  <si>
    <t>4/Puntaje promedio final: puntaje promedio del puntaje final. El puntaje final se calcula como la suma del puntaje en la Evaluación de Dominio Técnico, la Evaluación de Trayectoria y la Bonificación por Discapacidad, esta última solo en los casos que corresponda.</t>
  </si>
  <si>
    <t>Tabla 3. Puntaje promedio en la Evaluación de Dominio Técnico, la Evaluación de Trayectoria y el puntaje final, entre ganadores de una vacante de ascenso, según escala que ascendió</t>
  </si>
  <si>
    <t>4/ Clasificados: número de postulantes que superaron el puntaje mínimo establecido en la evaluación de Dominio Técnico para cada escala.</t>
  </si>
  <si>
    <t>5/ Clasificados: número de postulantes que superaron el puntaje mínimo establecido en la evaluación de Dominio Técnico para cada escala.</t>
  </si>
  <si>
    <r>
      <t xml:space="preserve">Nº de postulantes  clasificados </t>
    </r>
    <r>
      <rPr>
        <b/>
        <vertAlign val="superscript"/>
        <sz val="11"/>
        <color theme="2" tint="-0.499984740745262"/>
        <rFont val="Calibri"/>
        <family val="2"/>
        <scheme val="minor"/>
      </rPr>
      <t>2 4</t>
    </r>
  </si>
  <si>
    <t>% Ganadores / clasificados</t>
  </si>
  <si>
    <t>% Clasificados / evaluados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</si>
</sst>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000"/>
  </numFmts>
  <fonts count="1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i/>
      <sz val="11"/>
      <color rgb="FF7F7F7F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</font>
    <font>
      <b/>
      <vertAlign val="superscript"/>
      <sz val="11"/>
      <color theme="1" tint="0.34998626667073579"/>
      <name val="Calibri"/>
      <family val="2"/>
      <scheme val="minor"/>
    </font>
    <font>
      <sz val="11"/>
      <color rgb="FF595959"/>
      <name val="Calibri"/>
      <family val="2"/>
      <scheme val="minor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b/>
      <sz val="11"/>
      <color theme="2" tint="-0.499984740745262"/>
      <name val="Calibri"/>
      <family val="2"/>
      <scheme val="minor"/>
    </font>
    <font>
      <b/>
      <vertAlign val="superscript"/>
      <sz val="11"/>
      <color theme="2" tint="-0.499984740745262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FFFFD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5">
    <xf numFmtId="0" fontId="0" fillId="0" borderId="0"/>
    <xf numFmtId="9" fontId="6" fillId="0" borderId="0" applyBorder="0" applyProtection="0"/>
    <xf numFmtId="0" fontId="6" fillId="0" borderId="0"/>
    <xf numFmtId="0" fontId="5" fillId="0" borderId="0"/>
    <xf numFmtId="0" fontId="7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8" fillId="0" borderId="1" xfId="4" applyFont="1" applyFill="1" applyBorder="1" applyAlignment="1">
      <alignment vertical="top"/>
    </xf>
    <xf numFmtId="0" fontId="9" fillId="0" borderId="1" xfId="3" applyFont="1" applyBorder="1" applyAlignment="1">
      <alignment horizontal="center"/>
    </xf>
    <xf numFmtId="0" fontId="4" fillId="0" borderId="0" xfId="5"/>
    <xf numFmtId="0" fontId="9" fillId="0" borderId="1" xfId="3" applyFont="1" applyBorder="1" applyAlignment="1">
      <alignment horizontal="left"/>
    </xf>
    <xf numFmtId="0" fontId="12" fillId="0" borderId="0" xfId="5" applyFont="1"/>
    <xf numFmtId="0" fontId="0" fillId="0" borderId="0" xfId="0"/>
    <xf numFmtId="164" fontId="9" fillId="0" borderId="1" xfId="1" applyNumberFormat="1" applyFont="1" applyBorder="1" applyAlignment="1">
      <alignment horizontal="center"/>
    </xf>
    <xf numFmtId="0" fontId="10" fillId="0" borderId="0" xfId="4" applyFont="1" applyFill="1" applyBorder="1" applyAlignment="1">
      <alignment vertical="top"/>
    </xf>
    <xf numFmtId="0" fontId="15" fillId="2" borderId="1" xfId="16" applyFont="1" applyFill="1" applyBorder="1" applyAlignment="1">
      <alignment horizontal="center" vertical="center" wrapText="1"/>
    </xf>
    <xf numFmtId="2" fontId="9" fillId="0" borderId="1" xfId="3" applyNumberFormat="1" applyFont="1" applyBorder="1" applyAlignment="1">
      <alignment horizontal="center"/>
    </xf>
    <xf numFmtId="165" fontId="4" fillId="0" borderId="0" xfId="5" applyNumberFormat="1"/>
    <xf numFmtId="0" fontId="17" fillId="0" borderId="0" xfId="22"/>
    <xf numFmtId="0" fontId="12" fillId="0" borderId="0" xfId="24" applyFont="1"/>
    <xf numFmtId="0" fontId="12" fillId="0" borderId="0" xfId="5" applyFont="1" applyAlignment="1"/>
    <xf numFmtId="0" fontId="12" fillId="0" borderId="0" xfId="5" applyFont="1" applyAlignment="1">
      <alignment wrapText="1"/>
    </xf>
    <xf numFmtId="0" fontId="12" fillId="0" borderId="0" xfId="5" applyFont="1" applyAlignment="1">
      <alignment horizontal="left" vertical="center" wrapText="1"/>
    </xf>
    <xf numFmtId="0" fontId="12" fillId="0" borderId="0" xfId="5" applyFont="1" applyAlignment="1">
      <alignment vertical="center" wrapText="1"/>
    </xf>
  </cellXfs>
  <cellStyles count="35">
    <cellStyle name="Hipervínculo" xfId="10" builtinId="8" hidden="1"/>
    <cellStyle name="Hipervínculo" xfId="12" builtinId="8" hidden="1"/>
    <cellStyle name="Hipervínculo" xfId="14" builtinId="8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Normal" xfId="0" builtinId="0"/>
    <cellStyle name="Normal 2" xfId="3"/>
    <cellStyle name="Normal 2 2" xfId="7"/>
    <cellStyle name="Normal 2 2 2" xfId="19"/>
    <cellStyle name="Normal 2 2 2 2" xfId="32"/>
    <cellStyle name="Normal 2 2 3" xfId="26"/>
    <cellStyle name="Normal 2 3" xfId="9"/>
    <cellStyle name="Normal 2 3 2" xfId="21"/>
    <cellStyle name="Normal 2 3 2 2" xfId="34"/>
    <cellStyle name="Normal 2 3 3" xfId="28"/>
    <cellStyle name="Normal 2 4" xfId="16"/>
    <cellStyle name="Normal 2 4 2" xfId="29"/>
    <cellStyle name="Normal 2 5" xfId="23"/>
    <cellStyle name="Normal 3" xfId="5"/>
    <cellStyle name="Normal 3 2" xfId="8"/>
    <cellStyle name="Normal 3 2 2" xfId="20"/>
    <cellStyle name="Normal 3 2 2 2" xfId="33"/>
    <cellStyle name="Normal 3 2 3" xfId="27"/>
    <cellStyle name="Normal 3 3" xfId="17"/>
    <cellStyle name="Normal 3 3 2" xfId="30"/>
    <cellStyle name="Normal 3 4" xfId="24"/>
    <cellStyle name="Normal_Tabla 1. (2)" xfId="22"/>
    <cellStyle name="Porcentaje" xfId="1" builtinId="5"/>
    <cellStyle name="Porcentaje 2" xfId="6"/>
    <cellStyle name="Porcentaje 2 2" xfId="18"/>
    <cellStyle name="Porcentaje 2 2 2" xfId="31"/>
    <cellStyle name="Porcentaje 2 3" xfId="25"/>
    <cellStyle name="Texto explicativo" xfId="2" builtinId="53" customBuiltin="1"/>
    <cellStyle name="Texto explicativo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95959"/>
      <color rgb="FFEF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showGridLines="0" tabSelected="1" zoomScaleNormal="100" zoomScalePageLayoutView="90" workbookViewId="0">
      <selection activeCell="H4" sqref="H4"/>
    </sheetView>
  </sheetViews>
  <sheetFormatPr baseColWidth="10" defaultRowHeight="15" x14ac:dyDescent="0.25"/>
  <cols>
    <col min="1" max="1" width="11.42578125" style="6"/>
    <col min="2" max="2" width="22.7109375" style="6" customWidth="1"/>
    <col min="3" max="3" width="14.85546875" style="6" customWidth="1"/>
    <col min="4" max="4" width="15.5703125" style="6" customWidth="1"/>
    <col min="5" max="5" width="15.140625" style="6" customWidth="1"/>
    <col min="6" max="6" width="15.7109375" style="6" customWidth="1"/>
    <col min="7" max="7" width="12.7109375" style="6" customWidth="1"/>
    <col min="8" max="8" width="15.7109375" style="6" customWidth="1"/>
    <col min="9" max="10" width="14.85546875" style="6" customWidth="1"/>
    <col min="11" max="11" width="15.140625" style="6" customWidth="1"/>
    <col min="12" max="16384" width="11.42578125" style="6"/>
  </cols>
  <sheetData>
    <row r="2" spans="2:11" x14ac:dyDescent="0.25">
      <c r="B2" s="8" t="s">
        <v>46</v>
      </c>
    </row>
    <row r="4" spans="2:11" ht="78" customHeight="1" x14ac:dyDescent="0.25">
      <c r="B4" s="9" t="s">
        <v>42</v>
      </c>
      <c r="C4" s="9" t="s">
        <v>26</v>
      </c>
      <c r="D4" s="9" t="s">
        <v>45</v>
      </c>
      <c r="E4" s="9" t="s">
        <v>72</v>
      </c>
      <c r="F4" s="9" t="s">
        <v>51</v>
      </c>
      <c r="G4" s="9" t="s">
        <v>58</v>
      </c>
      <c r="H4" s="9" t="s">
        <v>74</v>
      </c>
      <c r="I4" s="9" t="s">
        <v>43</v>
      </c>
      <c r="J4" s="9" t="s">
        <v>73</v>
      </c>
      <c r="K4" s="9" t="s">
        <v>44</v>
      </c>
    </row>
    <row r="5" spans="2:11" ht="15" customHeight="1" x14ac:dyDescent="0.25">
      <c r="B5" s="4" t="s">
        <v>35</v>
      </c>
      <c r="C5" s="2">
        <v>547</v>
      </c>
      <c r="D5" s="2">
        <v>509</v>
      </c>
      <c r="E5" s="2">
        <v>501</v>
      </c>
      <c r="F5" s="2">
        <v>164</v>
      </c>
      <c r="G5" s="2">
        <v>164</v>
      </c>
      <c r="H5" s="7">
        <f t="shared" ref="H5:H11" si="0">+E5/D5</f>
        <v>0.98428290766208248</v>
      </c>
      <c r="I5" s="7">
        <f t="shared" ref="I5:I11" si="1">F5/D5</f>
        <v>0.32220039292730845</v>
      </c>
      <c r="J5" s="7">
        <f>F5/E5</f>
        <v>0.32734530938123751</v>
      </c>
      <c r="K5" s="7">
        <f>F5/G5</f>
        <v>1</v>
      </c>
    </row>
    <row r="6" spans="2:11" x14ac:dyDescent="0.25">
      <c r="B6" s="4" t="s">
        <v>36</v>
      </c>
      <c r="C6" s="2">
        <v>303</v>
      </c>
      <c r="D6" s="2">
        <v>278</v>
      </c>
      <c r="E6" s="2">
        <v>276</v>
      </c>
      <c r="F6" s="2">
        <v>90</v>
      </c>
      <c r="G6" s="2">
        <v>90</v>
      </c>
      <c r="H6" s="7">
        <f t="shared" si="0"/>
        <v>0.9928057553956835</v>
      </c>
      <c r="I6" s="7">
        <f t="shared" si="1"/>
        <v>0.32374100719424459</v>
      </c>
      <c r="J6" s="7">
        <f t="shared" ref="J6:J11" si="2">F6/E6</f>
        <v>0.32608695652173914</v>
      </c>
      <c r="K6" s="7">
        <f t="shared" ref="K6:K11" si="3">F6/G6</f>
        <v>1</v>
      </c>
    </row>
    <row r="7" spans="2:11" x14ac:dyDescent="0.25">
      <c r="B7" s="4" t="s">
        <v>37</v>
      </c>
      <c r="C7" s="2">
        <v>187</v>
      </c>
      <c r="D7" s="2">
        <v>114</v>
      </c>
      <c r="E7" s="2">
        <v>105</v>
      </c>
      <c r="F7" s="2">
        <v>38</v>
      </c>
      <c r="G7" s="2">
        <v>48</v>
      </c>
      <c r="H7" s="7">
        <f t="shared" si="0"/>
        <v>0.92105263157894735</v>
      </c>
      <c r="I7" s="7">
        <f t="shared" si="1"/>
        <v>0.33333333333333331</v>
      </c>
      <c r="J7" s="7">
        <f t="shared" si="2"/>
        <v>0.3619047619047619</v>
      </c>
      <c r="K7" s="7">
        <f t="shared" si="3"/>
        <v>0.79166666666666663</v>
      </c>
    </row>
    <row r="8" spans="2:11" x14ac:dyDescent="0.25">
      <c r="B8" s="4" t="s">
        <v>38</v>
      </c>
      <c r="C8" s="2">
        <v>183</v>
      </c>
      <c r="D8" s="2">
        <v>159</v>
      </c>
      <c r="E8" s="2">
        <v>149</v>
      </c>
      <c r="F8" s="2">
        <v>32</v>
      </c>
      <c r="G8" s="2">
        <v>37</v>
      </c>
      <c r="H8" s="7">
        <f t="shared" si="0"/>
        <v>0.93710691823899372</v>
      </c>
      <c r="I8" s="7">
        <f t="shared" si="1"/>
        <v>0.20125786163522014</v>
      </c>
      <c r="J8" s="7">
        <f t="shared" si="2"/>
        <v>0.21476510067114093</v>
      </c>
      <c r="K8" s="7">
        <f t="shared" si="3"/>
        <v>0.86486486486486491</v>
      </c>
    </row>
    <row r="9" spans="2:11" x14ac:dyDescent="0.25">
      <c r="B9" s="4" t="s">
        <v>39</v>
      </c>
      <c r="C9" s="2">
        <v>31</v>
      </c>
      <c r="D9" s="2">
        <v>23</v>
      </c>
      <c r="E9" s="2">
        <v>14</v>
      </c>
      <c r="F9" s="2">
        <v>8</v>
      </c>
      <c r="G9" s="2">
        <v>15</v>
      </c>
      <c r="H9" s="7">
        <f t="shared" si="0"/>
        <v>0.60869565217391308</v>
      </c>
      <c r="I9" s="7">
        <f t="shared" si="1"/>
        <v>0.34782608695652173</v>
      </c>
      <c r="J9" s="7">
        <f t="shared" si="2"/>
        <v>0.5714285714285714</v>
      </c>
      <c r="K9" s="7">
        <f t="shared" si="3"/>
        <v>0.53333333333333333</v>
      </c>
    </row>
    <row r="10" spans="2:11" x14ac:dyDescent="0.25">
      <c r="B10" s="4" t="s">
        <v>40</v>
      </c>
      <c r="C10" s="2">
        <v>4</v>
      </c>
      <c r="D10" s="2">
        <v>3</v>
      </c>
      <c r="E10" s="2">
        <v>1</v>
      </c>
      <c r="F10" s="2">
        <v>0</v>
      </c>
      <c r="G10" s="2">
        <v>3</v>
      </c>
      <c r="H10" s="7">
        <f t="shared" si="0"/>
        <v>0.33333333333333331</v>
      </c>
      <c r="I10" s="7">
        <f t="shared" si="1"/>
        <v>0</v>
      </c>
      <c r="J10" s="7">
        <f t="shared" si="2"/>
        <v>0</v>
      </c>
      <c r="K10" s="7">
        <f t="shared" si="3"/>
        <v>0</v>
      </c>
    </row>
    <row r="11" spans="2:11" x14ac:dyDescent="0.25">
      <c r="B11" s="1" t="s">
        <v>0</v>
      </c>
      <c r="C11" s="2">
        <f>SUM(C5:C10)</f>
        <v>1255</v>
      </c>
      <c r="D11" s="2">
        <f t="shared" ref="D11:E11" si="4">SUM(D5:D10)</f>
        <v>1086</v>
      </c>
      <c r="E11" s="2">
        <f t="shared" si="4"/>
        <v>1046</v>
      </c>
      <c r="F11" s="2">
        <f t="shared" ref="F11:G11" si="5">SUM(F5:F10)</f>
        <v>332</v>
      </c>
      <c r="G11" s="2">
        <f t="shared" si="5"/>
        <v>357</v>
      </c>
      <c r="H11" s="7">
        <f t="shared" si="0"/>
        <v>0.96316758747697973</v>
      </c>
      <c r="I11" s="7">
        <f t="shared" si="1"/>
        <v>0.30570902394106814</v>
      </c>
      <c r="J11" s="7">
        <f t="shared" si="2"/>
        <v>0.31739961759082219</v>
      </c>
      <c r="K11" s="7">
        <f t="shared" si="3"/>
        <v>0.92997198879551823</v>
      </c>
    </row>
    <row r="12" spans="2:11" x14ac:dyDescent="0.25">
      <c r="B12" s="5" t="s">
        <v>27</v>
      </c>
    </row>
    <row r="13" spans="2:11" x14ac:dyDescent="0.25">
      <c r="B13" s="5" t="s">
        <v>60</v>
      </c>
    </row>
    <row r="14" spans="2:11" ht="15" customHeight="1" x14ac:dyDescent="0.25">
      <c r="B14" s="14" t="s">
        <v>59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2:11" x14ac:dyDescent="0.25">
      <c r="B15" s="5" t="s">
        <v>70</v>
      </c>
    </row>
    <row r="16" spans="2:11" x14ac:dyDescent="0.25">
      <c r="B16" s="5" t="s">
        <v>53</v>
      </c>
    </row>
    <row r="17" spans="2:8" x14ac:dyDescent="0.25">
      <c r="B17" s="5" t="s">
        <v>47</v>
      </c>
    </row>
    <row r="20" spans="2:8" x14ac:dyDescent="0.25">
      <c r="B20"/>
      <c r="C20"/>
      <c r="D20"/>
      <c r="E20"/>
      <c r="F20"/>
    </row>
    <row r="21" spans="2:8" x14ac:dyDescent="0.25">
      <c r="B21"/>
      <c r="C21"/>
      <c r="D21"/>
      <c r="E21"/>
      <c r="F21"/>
      <c r="H21" s="12"/>
    </row>
    <row r="22" spans="2:8" x14ac:dyDescent="0.25">
      <c r="B22"/>
      <c r="C22"/>
      <c r="D22"/>
      <c r="E22"/>
      <c r="F22"/>
      <c r="H22" s="12"/>
    </row>
    <row r="23" spans="2:8" x14ac:dyDescent="0.25">
      <c r="B23"/>
      <c r="C23"/>
      <c r="D23"/>
      <c r="E23"/>
      <c r="F23"/>
      <c r="H23" s="12"/>
    </row>
    <row r="24" spans="2:8" x14ac:dyDescent="0.25">
      <c r="B24"/>
      <c r="C24"/>
      <c r="D24"/>
      <c r="E24"/>
      <c r="F24"/>
      <c r="H24" s="12"/>
    </row>
    <row r="25" spans="2:8" x14ac:dyDescent="0.25">
      <c r="B25"/>
      <c r="C25"/>
      <c r="D25"/>
      <c r="E25"/>
      <c r="F25"/>
      <c r="H25" s="12"/>
    </row>
    <row r="26" spans="2:8" x14ac:dyDescent="0.25">
      <c r="B26"/>
      <c r="C26"/>
      <c r="D26"/>
      <c r="E26"/>
      <c r="F26"/>
      <c r="H26" s="12"/>
    </row>
    <row r="27" spans="2:8" x14ac:dyDescent="0.25">
      <c r="B27"/>
      <c r="C27"/>
      <c r="D27"/>
      <c r="E27"/>
      <c r="F27"/>
      <c r="H27" s="12"/>
    </row>
    <row r="28" spans="2:8" x14ac:dyDescent="0.25">
      <c r="B28"/>
      <c r="C28"/>
      <c r="D28"/>
      <c r="E28"/>
      <c r="F28"/>
      <c r="H28" s="12"/>
    </row>
    <row r="29" spans="2:8" x14ac:dyDescent="0.25">
      <c r="B29"/>
      <c r="C29"/>
      <c r="D29"/>
      <c r="E29"/>
      <c r="F29"/>
      <c r="H29" s="12"/>
    </row>
    <row r="30" spans="2:8" x14ac:dyDescent="0.25">
      <c r="B30"/>
      <c r="C30"/>
      <c r="D30"/>
      <c r="E30"/>
      <c r="F30"/>
      <c r="H30" s="12"/>
    </row>
    <row r="31" spans="2:8" x14ac:dyDescent="0.25">
      <c r="B31"/>
      <c r="C31"/>
      <c r="D31"/>
      <c r="E31"/>
      <c r="F31"/>
      <c r="H31" s="12"/>
    </row>
    <row r="32" spans="2:8" x14ac:dyDescent="0.25">
      <c r="B32"/>
      <c r="C32"/>
      <c r="D32"/>
      <c r="E32"/>
      <c r="F32"/>
    </row>
  </sheetData>
  <sheetProtection algorithmName="SHA-512" hashValue="Yx/tVRdYG2vQBGT9xf3JKwnweg0EJbgyelvFl8Ib72Rho9rXVLVfnt9T1lfmlY0fqjKc88cLVtwkzAnPTWLyYA==" saltValue="K3VxKjDbIZ3RWHQHwdNeY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1"/>
  <sheetViews>
    <sheetView showGridLines="0" zoomScaleNormal="100" zoomScalePageLayoutView="70" workbookViewId="0">
      <selection activeCell="H4" sqref="H4"/>
    </sheetView>
  </sheetViews>
  <sheetFormatPr baseColWidth="10" defaultRowHeight="15" x14ac:dyDescent="0.25"/>
  <cols>
    <col min="2" max="2" width="28.85546875" customWidth="1"/>
    <col min="3" max="4" width="14.85546875" customWidth="1"/>
    <col min="5" max="5" width="15.7109375" customWidth="1"/>
    <col min="6" max="6" width="14.42578125" customWidth="1"/>
    <col min="7" max="7" width="13.7109375" customWidth="1"/>
    <col min="8" max="8" width="14.85546875" customWidth="1"/>
    <col min="9" max="9" width="15" customWidth="1"/>
    <col min="10" max="10" width="15" style="6" customWidth="1"/>
    <col min="11" max="11" width="14.42578125" customWidth="1"/>
  </cols>
  <sheetData>
    <row r="2" spans="2:11" x14ac:dyDescent="0.25">
      <c r="B2" s="8" t="s">
        <v>48</v>
      </c>
    </row>
    <row r="4" spans="2:11" ht="78.75" customHeight="1" x14ac:dyDescent="0.25">
      <c r="B4" s="9" t="s">
        <v>28</v>
      </c>
      <c r="C4" s="9" t="s">
        <v>29</v>
      </c>
      <c r="D4" s="9" t="s">
        <v>49</v>
      </c>
      <c r="E4" s="9" t="s">
        <v>50</v>
      </c>
      <c r="F4" s="9" t="s">
        <v>52</v>
      </c>
      <c r="G4" s="9" t="s">
        <v>58</v>
      </c>
      <c r="H4" s="9" t="s">
        <v>74</v>
      </c>
      <c r="I4" s="9" t="s">
        <v>43</v>
      </c>
      <c r="J4" s="9" t="s">
        <v>73</v>
      </c>
      <c r="K4" s="9" t="s">
        <v>44</v>
      </c>
    </row>
    <row r="5" spans="2:11" x14ac:dyDescent="0.25">
      <c r="B5" s="1" t="s">
        <v>1</v>
      </c>
      <c r="C5" s="2">
        <v>15</v>
      </c>
      <c r="D5" s="2">
        <v>15</v>
      </c>
      <c r="E5" s="2">
        <v>15</v>
      </c>
      <c r="F5" s="2">
        <v>5</v>
      </c>
      <c r="G5" s="2">
        <v>5</v>
      </c>
      <c r="H5" s="7">
        <f>+E5/D5</f>
        <v>1</v>
      </c>
      <c r="I5" s="7">
        <f>F5/D5</f>
        <v>0.33333333333333331</v>
      </c>
      <c r="J5" s="7">
        <f>F5/E5</f>
        <v>0.33333333333333331</v>
      </c>
      <c r="K5" s="7">
        <f>F5/G5</f>
        <v>1</v>
      </c>
    </row>
    <row r="6" spans="2:11" x14ac:dyDescent="0.25">
      <c r="B6" s="1" t="s">
        <v>2</v>
      </c>
      <c r="C6" s="2">
        <v>46</v>
      </c>
      <c r="D6" s="2">
        <v>41</v>
      </c>
      <c r="E6" s="2">
        <v>35</v>
      </c>
      <c r="F6" s="2">
        <v>12</v>
      </c>
      <c r="G6" s="2">
        <v>14</v>
      </c>
      <c r="H6" s="7">
        <f t="shared" ref="H6:H30" si="0">+E6/D6</f>
        <v>0.85365853658536583</v>
      </c>
      <c r="I6" s="7">
        <f t="shared" ref="I6:I30" si="1">F6/D6</f>
        <v>0.29268292682926828</v>
      </c>
      <c r="J6" s="7">
        <f t="shared" ref="J6:J30" si="2">F6/E6</f>
        <v>0.34285714285714286</v>
      </c>
      <c r="K6" s="7">
        <f t="shared" ref="K6:K30" si="3">F6/G6</f>
        <v>0.8571428571428571</v>
      </c>
    </row>
    <row r="7" spans="2:11" x14ac:dyDescent="0.25">
      <c r="B7" s="1" t="s">
        <v>3</v>
      </c>
      <c r="C7" s="2">
        <v>8</v>
      </c>
      <c r="D7" s="2">
        <v>7</v>
      </c>
      <c r="E7" s="2">
        <v>7</v>
      </c>
      <c r="F7" s="2">
        <v>4</v>
      </c>
      <c r="G7" s="2">
        <v>5</v>
      </c>
      <c r="H7" s="7">
        <f t="shared" si="0"/>
        <v>1</v>
      </c>
      <c r="I7" s="7">
        <f t="shared" si="1"/>
        <v>0.5714285714285714</v>
      </c>
      <c r="J7" s="7">
        <f t="shared" si="2"/>
        <v>0.5714285714285714</v>
      </c>
      <c r="K7" s="7">
        <f t="shared" si="3"/>
        <v>0.8</v>
      </c>
    </row>
    <row r="8" spans="2:11" x14ac:dyDescent="0.25">
      <c r="B8" s="1" t="s">
        <v>4</v>
      </c>
      <c r="C8" s="2">
        <v>61</v>
      </c>
      <c r="D8" s="2">
        <v>57</v>
      </c>
      <c r="E8" s="2">
        <v>57</v>
      </c>
      <c r="F8" s="2">
        <v>17</v>
      </c>
      <c r="G8" s="2">
        <v>17</v>
      </c>
      <c r="H8" s="7">
        <f t="shared" si="0"/>
        <v>1</v>
      </c>
      <c r="I8" s="7">
        <f t="shared" si="1"/>
        <v>0.2982456140350877</v>
      </c>
      <c r="J8" s="7">
        <f t="shared" si="2"/>
        <v>0.2982456140350877</v>
      </c>
      <c r="K8" s="7">
        <f t="shared" si="3"/>
        <v>1</v>
      </c>
    </row>
    <row r="9" spans="2:11" x14ac:dyDescent="0.25">
      <c r="B9" s="1" t="s">
        <v>5</v>
      </c>
      <c r="C9" s="2">
        <v>44</v>
      </c>
      <c r="D9" s="2">
        <v>29</v>
      </c>
      <c r="E9" s="2">
        <v>22</v>
      </c>
      <c r="F9" s="2">
        <v>9</v>
      </c>
      <c r="G9" s="2">
        <v>13</v>
      </c>
      <c r="H9" s="7">
        <f t="shared" si="0"/>
        <v>0.75862068965517238</v>
      </c>
      <c r="I9" s="7">
        <f t="shared" si="1"/>
        <v>0.31034482758620691</v>
      </c>
      <c r="J9" s="7">
        <f t="shared" si="2"/>
        <v>0.40909090909090912</v>
      </c>
      <c r="K9" s="7">
        <f t="shared" si="3"/>
        <v>0.69230769230769229</v>
      </c>
    </row>
    <row r="10" spans="2:11" x14ac:dyDescent="0.25">
      <c r="B10" s="1" t="s">
        <v>6</v>
      </c>
      <c r="C10" s="2">
        <v>40</v>
      </c>
      <c r="D10" s="2">
        <v>35</v>
      </c>
      <c r="E10" s="2">
        <v>34</v>
      </c>
      <c r="F10" s="2">
        <v>10</v>
      </c>
      <c r="G10" s="2">
        <v>11</v>
      </c>
      <c r="H10" s="7">
        <f t="shared" si="0"/>
        <v>0.97142857142857142</v>
      </c>
      <c r="I10" s="7">
        <f t="shared" si="1"/>
        <v>0.2857142857142857</v>
      </c>
      <c r="J10" s="7">
        <f t="shared" si="2"/>
        <v>0.29411764705882354</v>
      </c>
      <c r="K10" s="7">
        <f t="shared" si="3"/>
        <v>0.90909090909090906</v>
      </c>
    </row>
    <row r="11" spans="2:11" x14ac:dyDescent="0.25">
      <c r="B11" s="1" t="s">
        <v>7</v>
      </c>
      <c r="C11" s="2">
        <v>20</v>
      </c>
      <c r="D11" s="2">
        <v>14</v>
      </c>
      <c r="E11" s="2">
        <v>14</v>
      </c>
      <c r="F11" s="2">
        <v>6</v>
      </c>
      <c r="G11" s="2">
        <v>7</v>
      </c>
      <c r="H11" s="7">
        <f t="shared" si="0"/>
        <v>1</v>
      </c>
      <c r="I11" s="7">
        <f t="shared" si="1"/>
        <v>0.42857142857142855</v>
      </c>
      <c r="J11" s="7">
        <f t="shared" si="2"/>
        <v>0.42857142857142855</v>
      </c>
      <c r="K11" s="7">
        <f t="shared" si="3"/>
        <v>0.8571428571428571</v>
      </c>
    </row>
    <row r="12" spans="2:11" x14ac:dyDescent="0.25">
      <c r="B12" s="1" t="s">
        <v>8</v>
      </c>
      <c r="C12" s="2">
        <v>54</v>
      </c>
      <c r="D12" s="2">
        <v>44</v>
      </c>
      <c r="E12" s="2">
        <v>37</v>
      </c>
      <c r="F12" s="2">
        <v>14</v>
      </c>
      <c r="G12" s="2">
        <v>15</v>
      </c>
      <c r="H12" s="7">
        <f t="shared" si="0"/>
        <v>0.84090909090909094</v>
      </c>
      <c r="I12" s="7">
        <f t="shared" si="1"/>
        <v>0.31818181818181818</v>
      </c>
      <c r="J12" s="7">
        <f t="shared" si="2"/>
        <v>0.3783783783783784</v>
      </c>
      <c r="K12" s="7">
        <f t="shared" si="3"/>
        <v>0.93333333333333335</v>
      </c>
    </row>
    <row r="13" spans="2:11" x14ac:dyDescent="0.25">
      <c r="B13" s="1" t="s">
        <v>9</v>
      </c>
      <c r="C13" s="2">
        <v>18</v>
      </c>
      <c r="D13" s="2">
        <v>9</v>
      </c>
      <c r="E13" s="2">
        <v>7</v>
      </c>
      <c r="F13" s="2">
        <v>5</v>
      </c>
      <c r="G13" s="2">
        <v>7</v>
      </c>
      <c r="H13" s="7">
        <f t="shared" si="0"/>
        <v>0.77777777777777779</v>
      </c>
      <c r="I13" s="7">
        <f t="shared" si="1"/>
        <v>0.55555555555555558</v>
      </c>
      <c r="J13" s="7">
        <f t="shared" si="2"/>
        <v>0.7142857142857143</v>
      </c>
      <c r="K13" s="7">
        <f t="shared" si="3"/>
        <v>0.7142857142857143</v>
      </c>
    </row>
    <row r="14" spans="2:11" x14ac:dyDescent="0.25">
      <c r="B14" s="1" t="s">
        <v>10</v>
      </c>
      <c r="C14" s="2">
        <v>27</v>
      </c>
      <c r="D14" s="2">
        <v>15</v>
      </c>
      <c r="E14" s="2">
        <v>14</v>
      </c>
      <c r="F14" s="2">
        <v>5</v>
      </c>
      <c r="G14" s="2">
        <v>7</v>
      </c>
      <c r="H14" s="7">
        <f t="shared" si="0"/>
        <v>0.93333333333333335</v>
      </c>
      <c r="I14" s="7">
        <f t="shared" si="1"/>
        <v>0.33333333333333331</v>
      </c>
      <c r="J14" s="7">
        <f t="shared" si="2"/>
        <v>0.35714285714285715</v>
      </c>
      <c r="K14" s="7">
        <f t="shared" si="3"/>
        <v>0.7142857142857143</v>
      </c>
    </row>
    <row r="15" spans="2:11" x14ac:dyDescent="0.25">
      <c r="B15" s="1" t="s">
        <v>11</v>
      </c>
      <c r="C15" s="2">
        <v>40</v>
      </c>
      <c r="D15" s="2">
        <v>32</v>
      </c>
      <c r="E15" s="2">
        <v>32</v>
      </c>
      <c r="F15" s="2">
        <v>10</v>
      </c>
      <c r="G15" s="2">
        <v>11</v>
      </c>
      <c r="H15" s="7">
        <f t="shared" si="0"/>
        <v>1</v>
      </c>
      <c r="I15" s="7">
        <f t="shared" si="1"/>
        <v>0.3125</v>
      </c>
      <c r="J15" s="7">
        <f t="shared" si="2"/>
        <v>0.3125</v>
      </c>
      <c r="K15" s="7">
        <f t="shared" si="3"/>
        <v>0.90909090909090906</v>
      </c>
    </row>
    <row r="16" spans="2:11" x14ac:dyDescent="0.25">
      <c r="B16" s="1" t="s">
        <v>12</v>
      </c>
      <c r="C16" s="2">
        <v>30</v>
      </c>
      <c r="D16" s="2">
        <v>29</v>
      </c>
      <c r="E16" s="2">
        <v>26</v>
      </c>
      <c r="F16" s="2">
        <v>7</v>
      </c>
      <c r="G16" s="2">
        <v>8</v>
      </c>
      <c r="H16" s="7">
        <f t="shared" si="0"/>
        <v>0.89655172413793105</v>
      </c>
      <c r="I16" s="7">
        <f t="shared" si="1"/>
        <v>0.2413793103448276</v>
      </c>
      <c r="J16" s="7">
        <f t="shared" si="2"/>
        <v>0.26923076923076922</v>
      </c>
      <c r="K16" s="7">
        <f t="shared" si="3"/>
        <v>0.875</v>
      </c>
    </row>
    <row r="17" spans="2:11" x14ac:dyDescent="0.25">
      <c r="B17" s="1" t="s">
        <v>13</v>
      </c>
      <c r="C17" s="2">
        <v>41</v>
      </c>
      <c r="D17" s="2">
        <v>36</v>
      </c>
      <c r="E17" s="2">
        <v>33</v>
      </c>
      <c r="F17" s="2">
        <v>12</v>
      </c>
      <c r="G17" s="2">
        <v>12</v>
      </c>
      <c r="H17" s="7">
        <f t="shared" si="0"/>
        <v>0.91666666666666663</v>
      </c>
      <c r="I17" s="7">
        <f t="shared" si="1"/>
        <v>0.33333333333333331</v>
      </c>
      <c r="J17" s="7">
        <f t="shared" si="2"/>
        <v>0.36363636363636365</v>
      </c>
      <c r="K17" s="7">
        <f t="shared" si="3"/>
        <v>1</v>
      </c>
    </row>
    <row r="18" spans="2:11" x14ac:dyDescent="0.25">
      <c r="B18" s="1" t="s">
        <v>14</v>
      </c>
      <c r="C18" s="2">
        <v>39</v>
      </c>
      <c r="D18" s="2">
        <v>37</v>
      </c>
      <c r="E18" s="2">
        <v>37</v>
      </c>
      <c r="F18" s="2">
        <v>11</v>
      </c>
      <c r="G18" s="2">
        <v>12</v>
      </c>
      <c r="H18" s="7">
        <f t="shared" si="0"/>
        <v>1</v>
      </c>
      <c r="I18" s="7">
        <f t="shared" si="1"/>
        <v>0.29729729729729731</v>
      </c>
      <c r="J18" s="7">
        <f t="shared" si="2"/>
        <v>0.29729729729729731</v>
      </c>
      <c r="K18" s="7">
        <f t="shared" si="3"/>
        <v>0.91666666666666663</v>
      </c>
    </row>
    <row r="19" spans="2:11" x14ac:dyDescent="0.25">
      <c r="B19" s="1" t="s">
        <v>15</v>
      </c>
      <c r="C19" s="2">
        <v>348</v>
      </c>
      <c r="D19" s="2">
        <v>316</v>
      </c>
      <c r="E19" s="2">
        <v>308</v>
      </c>
      <c r="F19" s="2">
        <v>91</v>
      </c>
      <c r="G19" s="2">
        <v>92</v>
      </c>
      <c r="H19" s="7">
        <f t="shared" si="0"/>
        <v>0.97468354430379744</v>
      </c>
      <c r="I19" s="7">
        <f t="shared" si="1"/>
        <v>0.28797468354430378</v>
      </c>
      <c r="J19" s="7">
        <f t="shared" si="2"/>
        <v>0.29545454545454547</v>
      </c>
      <c r="K19" s="7">
        <f t="shared" si="3"/>
        <v>0.98913043478260865</v>
      </c>
    </row>
    <row r="20" spans="2:11" x14ac:dyDescent="0.25">
      <c r="B20" s="1" t="s">
        <v>16</v>
      </c>
      <c r="C20" s="2">
        <v>62</v>
      </c>
      <c r="D20" s="2">
        <v>60</v>
      </c>
      <c r="E20" s="2">
        <v>59</v>
      </c>
      <c r="F20" s="2">
        <v>18</v>
      </c>
      <c r="G20" s="2">
        <v>18</v>
      </c>
      <c r="H20" s="7">
        <f t="shared" si="0"/>
        <v>0.98333333333333328</v>
      </c>
      <c r="I20" s="7">
        <f t="shared" si="1"/>
        <v>0.3</v>
      </c>
      <c r="J20" s="7">
        <f t="shared" si="2"/>
        <v>0.30508474576271188</v>
      </c>
      <c r="K20" s="7">
        <f t="shared" si="3"/>
        <v>1</v>
      </c>
    </row>
    <row r="21" spans="2:11" x14ac:dyDescent="0.25">
      <c r="B21" s="1" t="s">
        <v>17</v>
      </c>
      <c r="C21" s="2">
        <v>94</v>
      </c>
      <c r="D21" s="2">
        <v>84</v>
      </c>
      <c r="E21" s="2">
        <v>84</v>
      </c>
      <c r="F21" s="2">
        <v>26</v>
      </c>
      <c r="G21" s="2">
        <v>27</v>
      </c>
      <c r="H21" s="7">
        <f t="shared" si="0"/>
        <v>1</v>
      </c>
      <c r="I21" s="7">
        <f t="shared" si="1"/>
        <v>0.30952380952380953</v>
      </c>
      <c r="J21" s="7">
        <f t="shared" si="2"/>
        <v>0.30952380952380953</v>
      </c>
      <c r="K21" s="7">
        <f t="shared" si="3"/>
        <v>0.96296296296296291</v>
      </c>
    </row>
    <row r="22" spans="2:11" x14ac:dyDescent="0.25">
      <c r="B22" s="1" t="s">
        <v>18</v>
      </c>
      <c r="C22" s="2">
        <v>26</v>
      </c>
      <c r="D22" s="2">
        <v>22</v>
      </c>
      <c r="E22" s="2">
        <v>22</v>
      </c>
      <c r="F22" s="2">
        <v>7</v>
      </c>
      <c r="G22" s="2">
        <v>7</v>
      </c>
      <c r="H22" s="7">
        <f t="shared" si="0"/>
        <v>1</v>
      </c>
      <c r="I22" s="7">
        <f t="shared" si="1"/>
        <v>0.31818181818181818</v>
      </c>
      <c r="J22" s="7">
        <f t="shared" si="2"/>
        <v>0.31818181818181818</v>
      </c>
      <c r="K22" s="7">
        <f t="shared" si="3"/>
        <v>1</v>
      </c>
    </row>
    <row r="23" spans="2:11" x14ac:dyDescent="0.25">
      <c r="B23" s="1" t="s">
        <v>19</v>
      </c>
      <c r="C23" s="2">
        <v>18</v>
      </c>
      <c r="D23" s="2">
        <v>13</v>
      </c>
      <c r="E23" s="2">
        <v>13</v>
      </c>
      <c r="F23" s="2">
        <v>4</v>
      </c>
      <c r="G23" s="2">
        <v>4</v>
      </c>
      <c r="H23" s="7">
        <f t="shared" si="0"/>
        <v>1</v>
      </c>
      <c r="I23" s="7">
        <f t="shared" si="1"/>
        <v>0.30769230769230771</v>
      </c>
      <c r="J23" s="7">
        <f t="shared" si="2"/>
        <v>0.30769230769230771</v>
      </c>
      <c r="K23" s="7">
        <f t="shared" si="3"/>
        <v>1</v>
      </c>
    </row>
    <row r="24" spans="2:11" x14ac:dyDescent="0.25">
      <c r="B24" s="1" t="s">
        <v>20</v>
      </c>
      <c r="C24" s="2">
        <v>48</v>
      </c>
      <c r="D24" s="2">
        <v>41</v>
      </c>
      <c r="E24" s="2">
        <v>41</v>
      </c>
      <c r="F24" s="2">
        <v>13</v>
      </c>
      <c r="G24" s="2">
        <v>13</v>
      </c>
      <c r="H24" s="7">
        <f t="shared" si="0"/>
        <v>1</v>
      </c>
      <c r="I24" s="7">
        <f t="shared" si="1"/>
        <v>0.31707317073170732</v>
      </c>
      <c r="J24" s="7">
        <f t="shared" si="2"/>
        <v>0.31707317073170732</v>
      </c>
      <c r="K24" s="7">
        <f t="shared" si="3"/>
        <v>1</v>
      </c>
    </row>
    <row r="25" spans="2:11" x14ac:dyDescent="0.25">
      <c r="B25" s="1" t="s">
        <v>21</v>
      </c>
      <c r="C25" s="2">
        <v>103</v>
      </c>
      <c r="D25" s="2">
        <v>92</v>
      </c>
      <c r="E25" s="2">
        <v>92</v>
      </c>
      <c r="F25" s="2">
        <v>27</v>
      </c>
      <c r="G25" s="2">
        <v>27</v>
      </c>
      <c r="H25" s="7">
        <f t="shared" si="0"/>
        <v>1</v>
      </c>
      <c r="I25" s="7">
        <f t="shared" si="1"/>
        <v>0.29347826086956524</v>
      </c>
      <c r="J25" s="7">
        <f t="shared" si="2"/>
        <v>0.29347826086956524</v>
      </c>
      <c r="K25" s="7">
        <f t="shared" si="3"/>
        <v>1</v>
      </c>
    </row>
    <row r="26" spans="2:11" x14ac:dyDescent="0.25">
      <c r="B26" s="1" t="s">
        <v>22</v>
      </c>
      <c r="C26" s="2">
        <v>24</v>
      </c>
      <c r="D26" s="2">
        <v>18</v>
      </c>
      <c r="E26" s="2">
        <v>17</v>
      </c>
      <c r="F26" s="2">
        <v>5</v>
      </c>
      <c r="G26" s="2">
        <v>8</v>
      </c>
      <c r="H26" s="7">
        <f t="shared" si="0"/>
        <v>0.94444444444444442</v>
      </c>
      <c r="I26" s="7">
        <f t="shared" si="1"/>
        <v>0.27777777777777779</v>
      </c>
      <c r="J26" s="7">
        <f t="shared" si="2"/>
        <v>0.29411764705882354</v>
      </c>
      <c r="K26" s="7">
        <f t="shared" si="3"/>
        <v>0.625</v>
      </c>
    </row>
    <row r="27" spans="2:11" x14ac:dyDescent="0.25">
      <c r="B27" s="1" t="s">
        <v>23</v>
      </c>
      <c r="C27" s="2">
        <v>6</v>
      </c>
      <c r="D27" s="2">
        <v>6</v>
      </c>
      <c r="E27" s="2">
        <v>6</v>
      </c>
      <c r="F27" s="2">
        <v>3</v>
      </c>
      <c r="G27" s="2">
        <v>3</v>
      </c>
      <c r="H27" s="7">
        <f t="shared" si="0"/>
        <v>1</v>
      </c>
      <c r="I27" s="7">
        <f t="shared" si="1"/>
        <v>0.5</v>
      </c>
      <c r="J27" s="7">
        <f t="shared" si="2"/>
        <v>0.5</v>
      </c>
      <c r="K27" s="7">
        <f t="shared" si="3"/>
        <v>1</v>
      </c>
    </row>
    <row r="28" spans="2:11" x14ac:dyDescent="0.25">
      <c r="B28" s="1" t="s">
        <v>24</v>
      </c>
      <c r="C28" s="2">
        <v>31</v>
      </c>
      <c r="D28" s="2">
        <v>28</v>
      </c>
      <c r="E28" s="2">
        <v>28</v>
      </c>
      <c r="F28" s="2">
        <v>9</v>
      </c>
      <c r="G28" s="2">
        <v>10</v>
      </c>
      <c r="H28" s="7">
        <f t="shared" si="0"/>
        <v>1</v>
      </c>
      <c r="I28" s="7">
        <f t="shared" si="1"/>
        <v>0.32142857142857145</v>
      </c>
      <c r="J28" s="7">
        <f t="shared" si="2"/>
        <v>0.32142857142857145</v>
      </c>
      <c r="K28" s="7">
        <f t="shared" si="3"/>
        <v>0.9</v>
      </c>
    </row>
    <row r="29" spans="2:11" x14ac:dyDescent="0.25">
      <c r="B29" s="1" t="s">
        <v>25</v>
      </c>
      <c r="C29" s="2">
        <v>12</v>
      </c>
      <c r="D29" s="2">
        <v>6</v>
      </c>
      <c r="E29" s="2">
        <v>6</v>
      </c>
      <c r="F29" s="2">
        <v>2</v>
      </c>
      <c r="G29" s="2">
        <v>4</v>
      </c>
      <c r="H29" s="7">
        <f t="shared" si="0"/>
        <v>1</v>
      </c>
      <c r="I29" s="7">
        <f t="shared" si="1"/>
        <v>0.33333333333333331</v>
      </c>
      <c r="J29" s="7">
        <f t="shared" si="2"/>
        <v>0.33333333333333331</v>
      </c>
      <c r="K29" s="7">
        <f t="shared" si="3"/>
        <v>0.5</v>
      </c>
    </row>
    <row r="30" spans="2:11" x14ac:dyDescent="0.25">
      <c r="B30" s="1" t="s">
        <v>0</v>
      </c>
      <c r="C30" s="2">
        <f>SUM(C5:C29)</f>
        <v>1255</v>
      </c>
      <c r="D30" s="2">
        <f>SUM(D5:D29)</f>
        <v>1086</v>
      </c>
      <c r="E30" s="2">
        <f>SUM(E5:E29)</f>
        <v>1046</v>
      </c>
      <c r="F30" s="2">
        <f>SUM(F5:F29)</f>
        <v>332</v>
      </c>
      <c r="G30" s="2">
        <f>SUM(G5:G29)</f>
        <v>357</v>
      </c>
      <c r="H30" s="7">
        <f t="shared" si="0"/>
        <v>0.96316758747697973</v>
      </c>
      <c r="I30" s="7">
        <f t="shared" si="1"/>
        <v>0.30570902394106814</v>
      </c>
      <c r="J30" s="7">
        <f t="shared" si="2"/>
        <v>0.31739961759082219</v>
      </c>
      <c r="K30" s="7">
        <f t="shared" si="3"/>
        <v>0.92997198879551823</v>
      </c>
    </row>
    <row r="31" spans="2:11" x14ac:dyDescent="0.25">
      <c r="B31" s="13" t="s">
        <v>31</v>
      </c>
      <c r="C31" s="6"/>
      <c r="D31" s="6"/>
      <c r="E31" s="6"/>
      <c r="F31" s="6"/>
      <c r="G31" s="6"/>
      <c r="H31" s="6"/>
      <c r="I31" s="6"/>
      <c r="K31" s="6"/>
    </row>
    <row r="32" spans="2:11" s="6" customFormat="1" x14ac:dyDescent="0.25">
      <c r="B32" s="13" t="s">
        <v>30</v>
      </c>
    </row>
    <row r="33" spans="2:11" x14ac:dyDescent="0.25">
      <c r="B33" s="5" t="s">
        <v>62</v>
      </c>
      <c r="C33" s="6"/>
      <c r="D33" s="6"/>
      <c r="E33" s="6"/>
      <c r="F33" s="6"/>
      <c r="G33" s="6"/>
      <c r="H33" s="6"/>
      <c r="I33" s="6"/>
      <c r="K33" s="6"/>
    </row>
    <row r="34" spans="2:11" ht="15" customHeight="1" x14ac:dyDescent="0.25">
      <c r="B34" s="14" t="s">
        <v>61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1" x14ac:dyDescent="0.25">
      <c r="B35" s="5" t="s">
        <v>71</v>
      </c>
      <c r="C35" s="6"/>
      <c r="D35" s="6"/>
      <c r="E35" s="6"/>
      <c r="F35" s="6"/>
      <c r="G35" s="6"/>
      <c r="H35" s="6"/>
      <c r="I35" s="6"/>
      <c r="K35" s="6"/>
    </row>
    <row r="36" spans="2:11" s="6" customFormat="1" x14ac:dyDescent="0.25">
      <c r="B36" s="5" t="s">
        <v>54</v>
      </c>
    </row>
    <row r="37" spans="2:11" s="6" customFormat="1" x14ac:dyDescent="0.25">
      <c r="B37" s="5" t="s">
        <v>47</v>
      </c>
    </row>
    <row r="39" spans="2:1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2:11" x14ac:dyDescent="0.25">
      <c r="B40" s="5"/>
      <c r="C40" s="6"/>
      <c r="D40" s="6"/>
      <c r="E40" s="6"/>
      <c r="F40" s="6"/>
      <c r="G40" s="6"/>
      <c r="H40" s="6"/>
      <c r="I40" s="6"/>
      <c r="K40" s="6"/>
    </row>
    <row r="41" spans="2:11" x14ac:dyDescent="0.25">
      <c r="B41" s="5"/>
      <c r="C41" s="6"/>
      <c r="D41" s="6"/>
      <c r="E41" s="6"/>
      <c r="F41" s="6"/>
      <c r="G41" s="6"/>
      <c r="H41" s="6"/>
      <c r="I41" s="6"/>
      <c r="K41" s="6"/>
    </row>
  </sheetData>
  <sheetProtection algorithmName="SHA-512" hashValue="6++Auxi3/wHXK4PLrQJVVgBn3aI15WItOv7WleYujjPcsNv+lHXauW/YjzPpuo2Pw8i7NoZUDU2v/1D1W5aJ/Q==" saltValue="E+7TJCf8Og74qkzyxUAJsA==" spinCount="100000" sheet="1" objects="1" scenarios="1"/>
  <mergeCells count="1">
    <mergeCell ref="B39:K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showGridLines="0" zoomScaleNormal="100" zoomScalePageLayoutView="70" workbookViewId="0">
      <selection activeCell="B18" sqref="B18"/>
    </sheetView>
  </sheetViews>
  <sheetFormatPr baseColWidth="10" defaultColWidth="10.85546875" defaultRowHeight="15" x14ac:dyDescent="0.25"/>
  <cols>
    <col min="1" max="1" width="10.85546875" style="3"/>
    <col min="2" max="2" width="17.28515625" style="3" customWidth="1"/>
    <col min="3" max="3" width="21.28515625" style="3" customWidth="1"/>
    <col min="4" max="4" width="17.42578125" style="3" customWidth="1"/>
    <col min="5" max="5" width="14.28515625" style="3" customWidth="1"/>
    <col min="6" max="6" width="13.42578125" style="3" customWidth="1"/>
    <col min="7" max="7" width="15.7109375" style="3" customWidth="1"/>
    <col min="8" max="8" width="16.28515625" style="3" customWidth="1"/>
    <col min="9" max="16384" width="10.85546875" style="3"/>
  </cols>
  <sheetData>
    <row r="2" spans="2:21" x14ac:dyDescent="0.25">
      <c r="B2" s="8" t="s">
        <v>69</v>
      </c>
    </row>
    <row r="4" spans="2:21" ht="65.25" customHeight="1" x14ac:dyDescent="0.25">
      <c r="B4" s="9" t="s">
        <v>41</v>
      </c>
      <c r="C4" s="9" t="s">
        <v>57</v>
      </c>
      <c r="D4" s="9" t="s">
        <v>63</v>
      </c>
      <c r="E4" s="9" t="s">
        <v>64</v>
      </c>
      <c r="F4" s="9" t="s">
        <v>67</v>
      </c>
      <c r="G4" s="9" t="s">
        <v>32</v>
      </c>
      <c r="H4" s="9" t="s">
        <v>33</v>
      </c>
    </row>
    <row r="5" spans="2:21" ht="15.75" customHeight="1" x14ac:dyDescent="0.25">
      <c r="B5" s="4" t="s">
        <v>35</v>
      </c>
      <c r="C5" s="2">
        <v>164</v>
      </c>
      <c r="D5" s="10">
        <v>111.18890243902443</v>
      </c>
      <c r="E5" s="10">
        <v>14.966463414634141</v>
      </c>
      <c r="F5" s="10">
        <v>127.10780487804878</v>
      </c>
      <c r="G5" s="10">
        <v>125.40390271459678</v>
      </c>
      <c r="H5" s="10">
        <v>128.81170704150077</v>
      </c>
    </row>
    <row r="6" spans="2:21" ht="15" customHeight="1" x14ac:dyDescent="0.25">
      <c r="B6" s="4" t="s">
        <v>36</v>
      </c>
      <c r="C6" s="2">
        <v>90</v>
      </c>
      <c r="D6" s="10">
        <v>112.95233333333333</v>
      </c>
      <c r="E6" s="10">
        <v>17.411111111111122</v>
      </c>
      <c r="F6" s="10">
        <v>132.2517722222222</v>
      </c>
      <c r="G6" s="10">
        <v>129.64131623550767</v>
      </c>
      <c r="H6" s="10">
        <v>134.86222820893673</v>
      </c>
    </row>
    <row r="7" spans="2:21" ht="15" customHeight="1" x14ac:dyDescent="0.25">
      <c r="B7" s="4" t="s">
        <v>37</v>
      </c>
      <c r="C7" s="2">
        <v>38</v>
      </c>
      <c r="D7" s="10">
        <v>105.82394736842107</v>
      </c>
      <c r="E7" s="10">
        <v>17.60526315789474</v>
      </c>
      <c r="F7" s="10">
        <v>123.90289473684209</v>
      </c>
      <c r="G7" s="10">
        <v>118.46405714890875</v>
      </c>
      <c r="H7" s="10">
        <v>129.34173232477542</v>
      </c>
    </row>
    <row r="8" spans="2:21" x14ac:dyDescent="0.25">
      <c r="B8" s="4" t="s">
        <v>38</v>
      </c>
      <c r="C8" s="2">
        <v>32</v>
      </c>
      <c r="D8" s="10">
        <v>115.31249999999997</v>
      </c>
      <c r="E8" s="10">
        <v>22.53125</v>
      </c>
      <c r="F8" s="10">
        <v>138.62500000000003</v>
      </c>
      <c r="G8" s="10">
        <v>134.55961666727174</v>
      </c>
      <c r="H8" s="10">
        <v>142.69038333272832</v>
      </c>
    </row>
    <row r="9" spans="2:21" x14ac:dyDescent="0.25">
      <c r="B9" s="4" t="s">
        <v>39</v>
      </c>
      <c r="C9" s="2">
        <v>8</v>
      </c>
      <c r="D9" s="10">
        <v>120</v>
      </c>
      <c r="E9" s="10">
        <v>19.499999999999996</v>
      </c>
      <c r="F9" s="10">
        <v>144.9375</v>
      </c>
      <c r="G9" s="10">
        <v>132.80554814098073</v>
      </c>
      <c r="H9" s="10">
        <v>157.06945185901927</v>
      </c>
    </row>
    <row r="10" spans="2:21" x14ac:dyDescent="0.25">
      <c r="B10" s="1" t="s">
        <v>0</v>
      </c>
      <c r="C10" s="2">
        <v>332</v>
      </c>
      <c r="D10" s="10">
        <v>111.66265060240967</v>
      </c>
      <c r="E10" s="10">
        <v>16.76957831325301</v>
      </c>
      <c r="F10" s="10">
        <v>129.6751490963857</v>
      </c>
      <c r="G10" s="10">
        <v>128.26278648871903</v>
      </c>
      <c r="H10" s="10">
        <v>131.08751170405236</v>
      </c>
    </row>
    <row r="11" spans="2:21" x14ac:dyDescent="0.25">
      <c r="B11" s="5" t="s">
        <v>34</v>
      </c>
    </row>
    <row r="12" spans="2:21" ht="28.5" customHeight="1" x14ac:dyDescent="0.25">
      <c r="B12" s="17" t="s">
        <v>55</v>
      </c>
      <c r="C12" s="17"/>
      <c r="D12" s="17"/>
      <c r="E12" s="17"/>
      <c r="F12" s="17"/>
      <c r="G12" s="17"/>
      <c r="H12" s="17"/>
    </row>
    <row r="13" spans="2:21" x14ac:dyDescent="0.25">
      <c r="B13" s="5" t="s">
        <v>56</v>
      </c>
      <c r="O13" s="11"/>
      <c r="P13" s="11"/>
      <c r="Q13" s="11"/>
      <c r="R13" s="11"/>
      <c r="S13" s="11"/>
      <c r="T13" s="11"/>
      <c r="U13" s="11"/>
    </row>
    <row r="14" spans="2:21" ht="33" customHeight="1" x14ac:dyDescent="0.25">
      <c r="B14" s="16" t="s">
        <v>68</v>
      </c>
      <c r="C14" s="16"/>
      <c r="D14" s="16"/>
      <c r="E14" s="16"/>
      <c r="F14" s="16"/>
      <c r="G14" s="16"/>
      <c r="H14" s="16"/>
      <c r="O14" s="11"/>
      <c r="P14" s="11"/>
      <c r="Q14" s="11"/>
      <c r="R14" s="11"/>
      <c r="S14" s="11"/>
      <c r="T14" s="11"/>
      <c r="U14" s="11"/>
    </row>
    <row r="15" spans="2:21" x14ac:dyDescent="0.25">
      <c r="B15" s="5" t="s">
        <v>65</v>
      </c>
      <c r="O15" s="11"/>
      <c r="P15" s="11"/>
      <c r="Q15" s="11"/>
      <c r="R15" s="11"/>
      <c r="S15" s="11"/>
      <c r="T15" s="11"/>
      <c r="U15" s="11"/>
    </row>
    <row r="16" spans="2:21" x14ac:dyDescent="0.25">
      <c r="B16" s="5" t="s">
        <v>66</v>
      </c>
      <c r="O16" s="11"/>
      <c r="P16" s="11"/>
      <c r="Q16" s="11"/>
      <c r="R16" s="11"/>
      <c r="S16" s="11"/>
      <c r="T16" s="11"/>
      <c r="U16" s="11"/>
    </row>
    <row r="17" spans="2:21" x14ac:dyDescent="0.25">
      <c r="B17" s="5" t="s">
        <v>47</v>
      </c>
      <c r="O17" s="11"/>
      <c r="P17" s="11"/>
      <c r="Q17" s="11"/>
      <c r="R17" s="11"/>
      <c r="S17" s="11"/>
      <c r="T17" s="11"/>
      <c r="U17" s="11"/>
    </row>
    <row r="18" spans="2:21" x14ac:dyDescent="0.25">
      <c r="O18" s="11"/>
      <c r="P18" s="11"/>
      <c r="Q18" s="11"/>
      <c r="R18" s="11"/>
      <c r="S18" s="11"/>
      <c r="T18" s="11"/>
      <c r="U18" s="11"/>
    </row>
    <row r="19" spans="2:21" x14ac:dyDescent="0.25">
      <c r="O19" s="11"/>
      <c r="P19" s="11"/>
      <c r="Q19" s="11"/>
      <c r="R19" s="11"/>
      <c r="S19" s="11"/>
      <c r="T19" s="11"/>
      <c r="U19" s="11"/>
    </row>
    <row r="20" spans="2:21" x14ac:dyDescent="0.25">
      <c r="B20"/>
      <c r="C20"/>
      <c r="D20"/>
      <c r="E20"/>
      <c r="F20"/>
      <c r="G20"/>
      <c r="H20"/>
      <c r="I20"/>
      <c r="J20" s="6"/>
      <c r="K20" s="6"/>
      <c r="L20" s="6"/>
      <c r="O20" s="11"/>
      <c r="P20" s="11"/>
      <c r="Q20" s="11"/>
      <c r="R20" s="11"/>
      <c r="S20" s="11"/>
      <c r="T20" s="11"/>
      <c r="U20" s="11"/>
    </row>
    <row r="21" spans="2:21" x14ac:dyDescent="0.25">
      <c r="B21"/>
      <c r="C21"/>
      <c r="D21"/>
      <c r="E21"/>
      <c r="F21"/>
      <c r="G21"/>
      <c r="H21"/>
      <c r="I21"/>
      <c r="J21"/>
      <c r="K21"/>
      <c r="L21"/>
      <c r="O21" s="11"/>
      <c r="P21" s="11"/>
      <c r="Q21" s="11"/>
      <c r="R21" s="11"/>
      <c r="S21" s="11"/>
      <c r="T21" s="11"/>
      <c r="U21" s="11"/>
    </row>
    <row r="22" spans="2:21" ht="15" customHeight="1" x14ac:dyDescent="0.25">
      <c r="B22"/>
      <c r="C22"/>
      <c r="D22"/>
      <c r="E22"/>
      <c r="F22"/>
      <c r="G22"/>
      <c r="H22"/>
      <c r="I22"/>
      <c r="J22"/>
      <c r="K22"/>
      <c r="L22"/>
    </row>
    <row r="23" spans="2:21" ht="15" customHeight="1" x14ac:dyDescent="0.25">
      <c r="B23"/>
      <c r="C23"/>
      <c r="D23"/>
      <c r="E23"/>
      <c r="F23"/>
      <c r="G23"/>
      <c r="H23"/>
      <c r="I23"/>
      <c r="J23"/>
      <c r="K23"/>
      <c r="L23"/>
    </row>
    <row r="24" spans="2:21" ht="24" customHeight="1" x14ac:dyDescent="0.25">
      <c r="B24"/>
      <c r="C24"/>
      <c r="D24"/>
      <c r="E24"/>
      <c r="F24"/>
      <c r="G24"/>
      <c r="H24"/>
      <c r="I24"/>
      <c r="J24"/>
      <c r="K24"/>
      <c r="L24"/>
    </row>
    <row r="25" spans="2:21" x14ac:dyDescent="0.25">
      <c r="B25"/>
      <c r="C25"/>
      <c r="D25"/>
      <c r="E25"/>
      <c r="F25"/>
      <c r="G25"/>
      <c r="H25"/>
      <c r="I25"/>
      <c r="J25"/>
      <c r="K25"/>
      <c r="L25"/>
    </row>
    <row r="26" spans="2:21" x14ac:dyDescent="0.25">
      <c r="B26"/>
      <c r="C26"/>
      <c r="D26"/>
      <c r="E26"/>
      <c r="F26"/>
      <c r="G26"/>
      <c r="H26"/>
      <c r="I26"/>
      <c r="J26"/>
      <c r="K26"/>
      <c r="L26"/>
    </row>
    <row r="27" spans="2:21" x14ac:dyDescent="0.25">
      <c r="B27"/>
      <c r="C27"/>
      <c r="D27"/>
      <c r="E27"/>
      <c r="F27"/>
      <c r="G27"/>
      <c r="H27"/>
      <c r="I27"/>
      <c r="J27"/>
      <c r="K27"/>
      <c r="L27"/>
    </row>
    <row r="28" spans="2:21" x14ac:dyDescent="0.25">
      <c r="B28"/>
      <c r="C28"/>
      <c r="D28"/>
      <c r="E28"/>
      <c r="F28"/>
      <c r="G28"/>
      <c r="H28"/>
      <c r="I28"/>
      <c r="J28"/>
      <c r="K28"/>
      <c r="L28"/>
    </row>
    <row r="29" spans="2:21" x14ac:dyDescent="0.25">
      <c r="B29"/>
      <c r="C29"/>
      <c r="D29"/>
      <c r="E29"/>
      <c r="F29"/>
      <c r="G29"/>
      <c r="H29"/>
      <c r="I29"/>
      <c r="J29"/>
      <c r="K29"/>
      <c r="L29"/>
    </row>
    <row r="30" spans="2:21" x14ac:dyDescent="0.25">
      <c r="B30"/>
      <c r="C30"/>
      <c r="D30"/>
      <c r="E30"/>
      <c r="F30"/>
      <c r="G30"/>
      <c r="H30"/>
      <c r="I30"/>
      <c r="J30"/>
      <c r="K30"/>
      <c r="L30"/>
    </row>
    <row r="31" spans="2:21" x14ac:dyDescent="0.25">
      <c r="B31"/>
      <c r="C31"/>
      <c r="D31"/>
      <c r="E31"/>
      <c r="F31"/>
      <c r="G31"/>
      <c r="H31"/>
      <c r="I31"/>
      <c r="J31"/>
      <c r="K31"/>
      <c r="L31"/>
    </row>
    <row r="32" spans="2:21" x14ac:dyDescent="0.25">
      <c r="B32"/>
      <c r="C32"/>
      <c r="D32"/>
      <c r="E32"/>
      <c r="F32"/>
      <c r="G32"/>
      <c r="H32"/>
      <c r="I32"/>
      <c r="J32"/>
      <c r="K32"/>
      <c r="L32"/>
    </row>
    <row r="33" spans="2:12" x14ac:dyDescent="0.25">
      <c r="B33"/>
      <c r="C33"/>
      <c r="D33"/>
      <c r="E33"/>
      <c r="F33"/>
      <c r="G33"/>
      <c r="H33"/>
      <c r="I33"/>
      <c r="J33"/>
      <c r="K33"/>
      <c r="L33"/>
    </row>
    <row r="34" spans="2:12" x14ac:dyDescent="0.25">
      <c r="B34"/>
      <c r="C34"/>
      <c r="D34"/>
      <c r="E34"/>
      <c r="F34"/>
      <c r="G34"/>
      <c r="H34"/>
      <c r="I34"/>
      <c r="J34"/>
      <c r="K34"/>
      <c r="L34"/>
    </row>
    <row r="35" spans="2:12" x14ac:dyDescent="0.25">
      <c r="B35"/>
      <c r="C35"/>
      <c r="D35"/>
      <c r="E35"/>
      <c r="F35"/>
      <c r="G35"/>
      <c r="H35"/>
      <c r="I35"/>
      <c r="J35"/>
      <c r="K35"/>
      <c r="L35"/>
    </row>
    <row r="36" spans="2:12" x14ac:dyDescent="0.25">
      <c r="B36"/>
      <c r="C36"/>
      <c r="D36"/>
      <c r="E36"/>
      <c r="F36"/>
      <c r="G36"/>
      <c r="H36"/>
      <c r="I36"/>
      <c r="J36"/>
      <c r="K36"/>
      <c r="L36"/>
    </row>
    <row r="37" spans="2:12" x14ac:dyDescent="0.25">
      <c r="B37"/>
      <c r="C37"/>
      <c r="D37"/>
      <c r="E37"/>
      <c r="F37"/>
      <c r="G37"/>
      <c r="H37"/>
      <c r="I37"/>
      <c r="J37"/>
      <c r="K37"/>
      <c r="L37"/>
    </row>
    <row r="38" spans="2:12" x14ac:dyDescent="0.25">
      <c r="B38"/>
      <c r="C38"/>
      <c r="D38"/>
      <c r="E38"/>
      <c r="F38"/>
      <c r="G38"/>
      <c r="H38"/>
      <c r="I38"/>
      <c r="J38"/>
      <c r="K38"/>
      <c r="L38"/>
    </row>
    <row r="39" spans="2:12" x14ac:dyDescent="0.25">
      <c r="B39"/>
      <c r="C39"/>
      <c r="D39"/>
      <c r="E39"/>
      <c r="F39"/>
      <c r="G39"/>
      <c r="H39"/>
      <c r="I39"/>
      <c r="J39"/>
      <c r="K39"/>
      <c r="L39"/>
    </row>
    <row r="40" spans="2:12" x14ac:dyDescent="0.25">
      <c r="B40"/>
      <c r="C40"/>
      <c r="D40"/>
      <c r="E40"/>
      <c r="F40"/>
      <c r="G40"/>
      <c r="H40"/>
      <c r="I40"/>
      <c r="J40"/>
      <c r="K40"/>
      <c r="L40"/>
    </row>
    <row r="41" spans="2:12" x14ac:dyDescent="0.25">
      <c r="B41"/>
      <c r="C41"/>
      <c r="D41"/>
      <c r="E41"/>
      <c r="F41"/>
      <c r="G41"/>
      <c r="H41"/>
      <c r="I41"/>
      <c r="J41"/>
      <c r="K41"/>
      <c r="L41"/>
    </row>
    <row r="42" spans="2:12" x14ac:dyDescent="0.25">
      <c r="B42"/>
      <c r="C42"/>
      <c r="D42"/>
      <c r="E42"/>
      <c r="F42"/>
      <c r="G42"/>
      <c r="H42"/>
      <c r="I42"/>
      <c r="J42"/>
      <c r="K42"/>
      <c r="L42"/>
    </row>
    <row r="43" spans="2:12" x14ac:dyDescent="0.25">
      <c r="B43"/>
      <c r="C43"/>
      <c r="D43"/>
      <c r="E43"/>
      <c r="F43"/>
      <c r="G43"/>
      <c r="H43"/>
      <c r="I43"/>
      <c r="J43"/>
      <c r="K43"/>
      <c r="L43"/>
    </row>
  </sheetData>
  <sheetProtection algorithmName="SHA-512" hashValue="vFEm1YPA5J1+LpeuL/cwfhnh+SE4QhAF1XpUtcWZyK7aTw2NfsyoZg5xzobIR7Sm5YASO+Vb2O0DYBy/V7FzZA==" saltValue="XGL17lfq7F1vrWL2Z+hhEg==" spinCount="100000" sheet="1" objects="1" scenarios="1"/>
  <mergeCells count="2">
    <mergeCell ref="B14:H14"/>
    <mergeCell ref="B12:H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1.</vt:lpstr>
      <vt:lpstr>Tabla 2.</vt:lpstr>
      <vt:lpstr>Tabla 3.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2016-03-30T14:37:56Z</dcterms:created>
  <dcterms:modified xsi:type="dcterms:W3CDTF">2018-04-19T13:55:19Z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