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ALISIS Y DIFUSION\2016 Evaluacion en Cifras CPM\"/>
    </mc:Choice>
  </mc:AlternateContent>
  <bookViews>
    <workbookView xWindow="0" yWindow="0" windowWidth="28800" windowHeight="12135" tabRatio="830"/>
  </bookViews>
  <sheets>
    <sheet name="Tabla 1." sheetId="3" r:id="rId1"/>
    <sheet name="Tabla 2." sheetId="27" r:id="rId2"/>
    <sheet name="Tabla 3." sheetId="23" r:id="rId3"/>
    <sheet name="Tabla 4." sheetId="33" r:id="rId4"/>
    <sheet name="Tabla 5." sheetId="22" r:id="rId5"/>
    <sheet name="Tabla 6." sheetId="35" r:id="rId6"/>
    <sheet name="Tabla 7." sheetId="36" r:id="rId7"/>
    <sheet name="Tabla 8." sheetId="38" r:id="rId8"/>
    <sheet name="Tabla 9." sheetId="37" r:id="rId9"/>
    <sheet name="Tabla 10." sheetId="39" r:id="rId10"/>
  </sheets>
  <calcPr calcId="152511"/>
</workbook>
</file>

<file path=xl/calcChain.xml><?xml version="1.0" encoding="utf-8"?>
<calcChain xmlns="http://schemas.openxmlformats.org/spreadsheetml/2006/main">
  <c r="H32" i="33" l="1"/>
  <c r="G32" i="33"/>
  <c r="K32" i="33" s="1"/>
  <c r="F32" i="33"/>
  <c r="E32" i="33"/>
  <c r="J32" i="33" s="1"/>
  <c r="D32" i="33"/>
  <c r="L31" i="33"/>
  <c r="K31" i="33"/>
  <c r="J31" i="33"/>
  <c r="I31" i="33"/>
  <c r="L30" i="33"/>
  <c r="K30" i="33"/>
  <c r="J30" i="33"/>
  <c r="I30" i="33"/>
  <c r="L29" i="33"/>
  <c r="K29" i="33"/>
  <c r="J29" i="33"/>
  <c r="I29" i="33"/>
  <c r="L28" i="33"/>
  <c r="K28" i="33"/>
  <c r="J28" i="33"/>
  <c r="I28" i="33"/>
  <c r="L27" i="33"/>
  <c r="K27" i="33"/>
  <c r="J27" i="33"/>
  <c r="I27" i="33"/>
  <c r="L26" i="33"/>
  <c r="K26" i="33"/>
  <c r="J26" i="33"/>
  <c r="I26" i="33"/>
  <c r="L25" i="33"/>
  <c r="K25" i="33"/>
  <c r="J25" i="33"/>
  <c r="I25" i="33"/>
  <c r="L24" i="33"/>
  <c r="K24" i="33"/>
  <c r="J24" i="33"/>
  <c r="I24" i="33"/>
  <c r="L23" i="33"/>
  <c r="K23" i="33"/>
  <c r="J23" i="33"/>
  <c r="I23" i="33"/>
  <c r="L22" i="33"/>
  <c r="K22" i="33"/>
  <c r="J22" i="33"/>
  <c r="I22" i="33"/>
  <c r="L21" i="33"/>
  <c r="K21" i="33"/>
  <c r="J21" i="33"/>
  <c r="I21" i="33"/>
  <c r="L20" i="33"/>
  <c r="K20" i="33"/>
  <c r="J20" i="33"/>
  <c r="I20" i="33"/>
  <c r="L19" i="33"/>
  <c r="K19" i="33"/>
  <c r="J19" i="33"/>
  <c r="I19" i="33"/>
  <c r="L18" i="33"/>
  <c r="K18" i="33"/>
  <c r="J18" i="33"/>
  <c r="I18" i="33"/>
  <c r="L17" i="33"/>
  <c r="K17" i="33"/>
  <c r="J17" i="33"/>
  <c r="I17" i="33"/>
  <c r="L16" i="33"/>
  <c r="K16" i="33"/>
  <c r="J16" i="33"/>
  <c r="I16" i="33"/>
  <c r="L15" i="33"/>
  <c r="K15" i="33"/>
  <c r="J15" i="33"/>
  <c r="I15" i="33"/>
  <c r="L14" i="33"/>
  <c r="K14" i="33"/>
  <c r="J14" i="33"/>
  <c r="I14" i="33"/>
  <c r="L13" i="33"/>
  <c r="K13" i="33"/>
  <c r="J13" i="33"/>
  <c r="I13" i="33"/>
  <c r="L12" i="33"/>
  <c r="K12" i="33"/>
  <c r="J12" i="33"/>
  <c r="I12" i="33"/>
  <c r="L11" i="33"/>
  <c r="K11" i="33"/>
  <c r="J11" i="33"/>
  <c r="I11" i="33"/>
  <c r="L10" i="33"/>
  <c r="K10" i="33"/>
  <c r="J10" i="33"/>
  <c r="I10" i="33"/>
  <c r="L9" i="33"/>
  <c r="K9" i="33"/>
  <c r="J9" i="33"/>
  <c r="I9" i="33"/>
  <c r="L8" i="33"/>
  <c r="K8" i="33"/>
  <c r="J8" i="33"/>
  <c r="I8" i="33"/>
  <c r="L7" i="33"/>
  <c r="K7" i="33"/>
  <c r="J7" i="33"/>
  <c r="I7" i="33"/>
  <c r="L6" i="33"/>
  <c r="K6" i="33"/>
  <c r="J6" i="33"/>
  <c r="I6" i="33"/>
  <c r="I7" i="23"/>
  <c r="J7" i="23"/>
  <c r="K7" i="23"/>
  <c r="L7" i="23"/>
  <c r="I8" i="23"/>
  <c r="J8" i="23"/>
  <c r="K8" i="23"/>
  <c r="L8" i="23"/>
  <c r="I9" i="23"/>
  <c r="J9" i="23"/>
  <c r="K9" i="23"/>
  <c r="L9" i="23"/>
  <c r="I10" i="23"/>
  <c r="J10" i="23"/>
  <c r="K10" i="23"/>
  <c r="L10" i="23"/>
  <c r="I11" i="23"/>
  <c r="J11" i="23"/>
  <c r="K11" i="23"/>
  <c r="L11" i="23"/>
  <c r="I12" i="23"/>
  <c r="J12" i="23"/>
  <c r="K12" i="23"/>
  <c r="L12" i="23"/>
  <c r="I13" i="23"/>
  <c r="J13" i="23"/>
  <c r="K13" i="23"/>
  <c r="L13" i="23"/>
  <c r="I14" i="23"/>
  <c r="J14" i="23"/>
  <c r="K14" i="23"/>
  <c r="L14" i="23"/>
  <c r="I15" i="23"/>
  <c r="J15" i="23"/>
  <c r="K15" i="23"/>
  <c r="L15" i="23"/>
  <c r="I16" i="23"/>
  <c r="J16" i="23"/>
  <c r="K16" i="23"/>
  <c r="L16" i="23"/>
  <c r="I17" i="23"/>
  <c r="J17" i="23"/>
  <c r="K17" i="23"/>
  <c r="L17" i="23"/>
  <c r="I18" i="23"/>
  <c r="J18" i="23"/>
  <c r="K18" i="23"/>
  <c r="L18" i="23"/>
  <c r="I19" i="23"/>
  <c r="J19" i="23"/>
  <c r="K19" i="23"/>
  <c r="L19" i="23"/>
  <c r="I20" i="23"/>
  <c r="J20" i="23"/>
  <c r="K20" i="23"/>
  <c r="L20" i="23"/>
  <c r="I21" i="23"/>
  <c r="J21" i="23"/>
  <c r="K21" i="23"/>
  <c r="L21" i="23"/>
  <c r="I22" i="23"/>
  <c r="J22" i="23"/>
  <c r="K22" i="23"/>
  <c r="L22" i="23"/>
  <c r="I23" i="23"/>
  <c r="J23" i="23"/>
  <c r="K23" i="23"/>
  <c r="L23" i="23"/>
  <c r="I24" i="23"/>
  <c r="J24" i="23"/>
  <c r="K24" i="23"/>
  <c r="L24" i="23"/>
  <c r="I25" i="23"/>
  <c r="J25" i="23"/>
  <c r="K25" i="23"/>
  <c r="L25" i="23"/>
  <c r="I26" i="23"/>
  <c r="J26" i="23"/>
  <c r="K26" i="23"/>
  <c r="L26" i="23"/>
  <c r="I27" i="23"/>
  <c r="J27" i="23"/>
  <c r="K27" i="23"/>
  <c r="L27" i="23"/>
  <c r="I28" i="23"/>
  <c r="J28" i="23"/>
  <c r="K28" i="23"/>
  <c r="L28" i="23"/>
  <c r="I29" i="23"/>
  <c r="J29" i="23"/>
  <c r="K29" i="23"/>
  <c r="L29" i="23"/>
  <c r="I30" i="23"/>
  <c r="J30" i="23"/>
  <c r="K30" i="23"/>
  <c r="L30" i="23"/>
  <c r="I31" i="23"/>
  <c r="J31" i="23"/>
  <c r="K31" i="23"/>
  <c r="L31" i="23"/>
  <c r="L6" i="23"/>
  <c r="K6" i="23"/>
  <c r="J6" i="23"/>
  <c r="I6" i="23"/>
  <c r="H32" i="23"/>
  <c r="L32" i="23" s="1"/>
  <c r="G32" i="23"/>
  <c r="K32" i="23" s="1"/>
  <c r="F32" i="23"/>
  <c r="J32" i="23" s="1"/>
  <c r="E32" i="23"/>
  <c r="I32" i="23" s="1"/>
  <c r="D32" i="23"/>
  <c r="H31" i="27"/>
  <c r="L32" i="33" l="1"/>
  <c r="I32" i="33"/>
  <c r="J5" i="27"/>
  <c r="J6" i="27" l="1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G31" i="27"/>
  <c r="J31" i="27" s="1"/>
  <c r="F6" i="27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5" i="27"/>
  <c r="C32" i="2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5" i="3"/>
  <c r="E30" i="3"/>
  <c r="D30" i="3"/>
  <c r="C30" i="3"/>
  <c r="F30" i="3" l="1"/>
</calcChain>
</file>

<file path=xl/sharedStrings.xml><?xml version="1.0" encoding="utf-8"?>
<sst xmlns="http://schemas.openxmlformats.org/spreadsheetml/2006/main" count="294" uniqueCount="125">
  <si>
    <t>Total</t>
  </si>
  <si>
    <t>% Clasificados / Evaluados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</si>
  <si>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</si>
  <si>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</si>
  <si>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</si>
  <si>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</si>
  <si>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</si>
  <si>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</si>
  <si>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</si>
  <si>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</si>
  <si>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</si>
  <si>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</si>
  <si>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</si>
  <si>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</si>
  <si>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</si>
  <si>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</si>
  <si>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</si>
  <si>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</si>
  <si>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</si>
  <si>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</si>
  <si>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</si>
  <si>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</si>
  <si>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</si>
  <si>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</si>
  <si>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</si>
  <si>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</si>
  <si>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</si>
  <si>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</si>
  <si>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Condición</t>
  </si>
  <si>
    <r>
      <t>Promedio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</si>
  <si>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Límite inferior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</si>
  <si>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Límite superior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</si>
  <si>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t>No clasificados</t>
  </si>
  <si>
    <r>
      <t>Clasificados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</si>
  <si>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t>Fuente: MINEDU-DIGEDD-DIED, Concurso Público de Acceso a cargos Directivos de UGEL y DRE 2016</t>
  </si>
  <si>
    <r>
      <t>Región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</si>
  <si>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Lima Metropolitana y Callao</t>
  </si>
  <si>
    <t>Lima Provincias</t>
  </si>
  <si>
    <t>Tacna</t>
  </si>
  <si>
    <t>% Clasificaron / Seleccionaron plaza</t>
  </si>
  <si>
    <t>% Alcanzaron vacante / Clasificaron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</si>
  <si>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</si>
  <si>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Ganadores de plaza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</si>
  <si>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t/>
  </si>
  <si>
    <r>
      <t>Ganadores de plaza</t>
    </r>
    <r>
      <rPr>
        <b/>
        <vertAlign val="superscript"/>
        <sz val="11"/>
        <color theme="1" tint="0.34998626667073579"/>
        <rFont val="Calibri"/>
        <family val="2"/>
        <scheme val="minor"/>
      </rPr>
      <t>7</t>
    </r>
  </si>
  <si>
    <t>Tabla 10. Puntaje promedio en Entrevista</t>
  </si>
  <si>
    <t>Tabla 9. Puntaje promedio en la Valoración de Trayectoria Profesional</t>
  </si>
  <si>
    <t>Tabla 8. Puntaje promedio en la Evaluación de Competencias</t>
  </si>
  <si>
    <t>Tabla 7. Porcentaje de acierto promedio en la subprueba de Casos Pedagógicos</t>
  </si>
  <si>
    <t>Tabla 6. Porcentaje de acierto promedio en la subprueba de Casos de Gestión</t>
  </si>
  <si>
    <t>Tabla 5. Porcentaje de acierto promedio en la subprueba de Comprensión Lectora</t>
  </si>
  <si>
    <t>% Ganadores/ Alcanzaron vacante</t>
  </si>
  <si>
    <t>% Cumplen requisitos y superan Evaluación de Competencias / Alcanzaron vacante</t>
  </si>
  <si>
    <t>% Ganadores/ Cumplen requisitos y superaron Evaluación de Competencias</t>
  </si>
  <si>
    <t>Clasificados que no alcanzaron vacante</t>
  </si>
  <si>
    <r>
      <t>Ganadores de plaza de Director UGEL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</si>
  <si>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r>
      <t>Ganadores de plaza de Director o Jefe de Gestión Pedagógica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</si>
  <si>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r>
      <t>Alcanzaron vacante pero no ganaron plaza</t>
    </r>
    <r>
      <rPr>
        <b/>
        <vertAlign val="superscript"/>
        <sz val="11"/>
        <color theme="1" tint="0.34998626667073579"/>
        <rFont val="Calibri"/>
        <family val="2"/>
        <scheme val="minor"/>
      </rPr>
      <t>7</t>
    </r>
  </si>
  <si>
    <r>
      <t>Ganadores de plaza de Director UGEL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</si>
  <si>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>Ganadores de plaza de Director o Jefe de Gestión Pedagógica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</si>
  <si>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>Alcanzaron vacante, cumplen requisitos pero no ganaron plaza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</si>
  <si>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t xml:space="preserve"> </t>
  </si>
  <si>
    <t xml:space="preserve">Tabla 1. Cuadro resumen del Concurso de Acceso a Cargos Directivos de UGEL y DRE según región donde el postulante rindió la prueba </t>
  </si>
  <si>
    <t>Tabla 2. Cuadro resumen del Concurso de Acceso a Cargos Directivos de UGEL y DRE según región donde labora el postulante</t>
  </si>
  <si>
    <t>Tabla 3. Cuadro resumen del Concurso de Acceso a Cargos Directivos de UGEL y DRE para cargos de Director de UGEL según región de la plaza ofertada</t>
  </si>
  <si>
    <t>% Ganadores / Cumplen requisitos y superaron Evaluación de Competencias</t>
  </si>
  <si>
    <t>Tabla 4. Cuadro resumen del Concurso de Acceso a Cargos Directivos de UGEL y DRE para cargos de Director o Jefe de Gestión Pedagógica según región de la plaza ofertada</t>
  </si>
  <si>
    <t>1/Región: región en la que el postulante rindió la prueba</t>
  </si>
  <si>
    <t>3/Evaluados: número de postulantes que rindieron la Prueba Única Nacional</t>
  </si>
  <si>
    <t>2/Inscritos: número de postulantes inscritos en el concurso</t>
  </si>
  <si>
    <t>4/Clasificados: número de postulantes que superaron los puntajes mínimos establecidos en la Prueba Única Nacional</t>
  </si>
  <si>
    <t>1/Región: región donde labora el postulante</t>
  </si>
  <si>
    <t>7/Ganadores de plaza: número de postulantes clasificados que alcanzaron vacante y ganaron plaza de Director de UGEL y/o Director o Jefe de Gestión Pedagógica</t>
  </si>
  <si>
    <t>1/Región: región a la que pertenece la plaza ofertada</t>
  </si>
  <si>
    <t>2/Seleccionaron plaza: número de postulantes que seleccionaron plaza de Director de UGEL (de ellos, 3068 también seleccionaron plaza de Director o Jefe de Gestión Pedagógica)</t>
  </si>
  <si>
    <t>3/Clasificaron: número de postulantes que superaron los puntajes mínimos establecidos en la Prueba Única Nacional para plaza de Director de UGEL (de ellos, 2647 clasificaron también a la etapa descentralizada para plaza de Director o Jefe de Gestión Pedagógica)</t>
  </si>
  <si>
    <t>4/Alcanzaron vacante: número de postulantes que superaron el puntaje mínimo de Comprensión Lectora y obtuvieron un puntaje total en la Prueba Única Nacional que los ubicó con un orden de mérito suficiente para alcanzar vacante para plaza de Director de UGEL en su región</t>
  </si>
  <si>
    <t>5/Cumple requisitos y supera Evaluación de Competencias: número de postulantes que cumplen los requisitos del concurso y superaron el puntaje mínimo de la Evaluación de Competencias para poder acceder a plaza de Director de UGEL</t>
  </si>
  <si>
    <t>6/Ganadores de plaza: número de postulantes clasificados que alcanzaron vacante y ganaron plaza de Director de UGEL</t>
  </si>
  <si>
    <t>2/Seleccionaron plaza: número de postulantes que seleccionaron plaza de Director o Jefe de Gestión Pedagógica (de ellos, 3068  también seleccionaron plaza de Director de UGEL)</t>
  </si>
  <si>
    <t>3/Clasificaron: número de postulantes que superaron los puntajes mínimos establecidos en la Prueba Única Nacional para plaza de Director o Jefe de Gestión Pedagógica (de ellos, 2647 clasificaron también a la etapa descentralizada para plaza de Director de UGEL)</t>
  </si>
  <si>
    <t>5/Cumple requisitos y supera Evaluación de Competencias: número de postulantes que cumplen los requisitos del concurso y superaron el puntaje mínimo de la Evaluación de Competencias para poder acceder a plaza de Director o Jefe de Gestión Pedagógica</t>
  </si>
  <si>
    <t>6/Ganadores de plaza: número de postulantes clasificados que alcanzaron vacante y ganaron plaza de Director o Jefe de Gestión Pedagógica</t>
  </si>
  <si>
    <t>4/Alcanzaron vacante: número de postulantes que superaron el puntaje mínimo de Comprensión Lectora y obtuvieron un puntaje total en la Prueba Única Nacional que los ubicó con un orden de mérito suficiente para alcanzar vacante para plaza de Director o Jefe de Gestión Pedagógica en su región</t>
  </si>
  <si>
    <t>2/Promedio: porcentaje de acierto promedio en la sub prueba de Comprensión Lectora</t>
  </si>
  <si>
    <t>3/Límite inferior: límite inferior del intervalo de confianza en que se ubica el porcentaje de acierto promedio obtenido por los postulantes en la sub prueba de Comprensión Lectora</t>
  </si>
  <si>
    <t>5/Clasificados: postulantes que superaron el puntaje mínimo en la sub prueba de Comprensión Lectora, equivalente a tener un porcentaje de acierto promedio de 60% del total de ítems</t>
  </si>
  <si>
    <t>4/Límite superior: límite superior del intervalo de confianza en que se ubica el porcentaje de acierto promedio obtenido por los postulantes en la sub prueba de Comprensión Lectora</t>
  </si>
  <si>
    <t>6/Ganadores de plaza: número de postulantes clasificados que alcanzaron vacante y ganaron plaza de Director de UGEL o de Director o Jefe de Gestión Pedagógica</t>
  </si>
  <si>
    <t>7/Con vacante no ganador de plaza: número de postulantes clasificados que alcanzaron vacante para la o las plazas elegidas y pasaron a la segunda etapa del concurso pero no ganaron una plaza</t>
  </si>
  <si>
    <t>2/Promedio: porcentaje de acierto promedio en la sub prueba de Casos de Gestión</t>
  </si>
  <si>
    <t>3/Límite inferior: límite inferior del intervalo de confianza en que se ubica el porcentaje de acierto promedio obtenido por los postulantes en la sub prueba de Casos de Gestión</t>
  </si>
  <si>
    <t>4/Límite superior: límite superior del intervalo de confianza en que se ubica el porcentaje de acierto promedio obtenido por los postulantes en la sub prueba de Casos de Gestión</t>
  </si>
  <si>
    <t>2/Promedio: porcentaje de acierto promedio en la sub prueba de Casos Pedagógicos</t>
  </si>
  <si>
    <t>3/Límite inferior: límite inferior del intervalo de confianza en que se ubica el porcentaje de acierto promedio obtenido por los postulantes en la sub prueba de Casos Pedagógicos</t>
  </si>
  <si>
    <t>4/Límite superior: límite superior del intervalo de confianza en que se ubica el porcentaje de acierto promedio obtenido por los postulantes en la sub prueba de Casos Pedagógicos</t>
  </si>
  <si>
    <t>3/Límite inferior: límite inferior del intervalo de confianza en que se ubica el promedio obtenido por los postulantes en el instrumento de Evaluación de Competencias</t>
  </si>
  <si>
    <t>2/Promedio de los puntajes obtenidos en el instrumento de Evaluación de Competencias. Este instrumento tuvo un puntaje máximo de 90 puntos.</t>
  </si>
  <si>
    <t>5/Ganadores de plaza: número de postulantes clasificados que alcanzaron vacante y ganaron plaza de Director de UGEL o de Director o Jefe de Gestión Pedagógica</t>
  </si>
  <si>
    <t>6/Con vacante que cumplen requisitos no ganador de plaza: número de postulantes clasificados que alcanzaron vacante para la o las plazas elegidas, cumplieron los requisitos del concurso pero no ganaron una plaza</t>
  </si>
  <si>
    <t>2/Promedio de los puntajes obtenidos en el instrumento de Valoración de Trayectoria Profesional. Este instrumento tuvo un puntaje máximo de 45 puntos.</t>
  </si>
  <si>
    <t>3/Límite inferior: límite inferior del intervalo de confianza en que se ubica el promedio obtenido por los postulantes en el instrumento de Valoración de Trayectoria Profesional</t>
  </si>
  <si>
    <t>2/Promedio de los puntajes obtenidos en la Entrevista. Este instrumento tuvo un puntaje máximo de 45 puntos.</t>
  </si>
  <si>
    <t>3/Límite inferior: límite inferior del intervalo de confianza en que se ubica el promedio obtenido por los postulantes en el instrumento de Entrevista</t>
  </si>
  <si>
    <t>5/Alcanzaron vacante: número de postulantes que superaron el puntaje mínimo de Comprensión Lectora y obtuvieron un puntaje total en la Prueba Única Nacional que los ubicó con un orden de mérito suficiente para alcanzar vacante para plaza de Director de UGEL y/o Director o Jefe AGP en su región</t>
  </si>
  <si>
    <r>
      <t>Nº de postulantes inscritos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</si>
  <si>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 xml:space="preserve">Nº de postulantes evaluados 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</si>
  <si>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 xml:space="preserve">Nº de postulantes clasificados 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</si>
  <si>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Nº de postulantes que alcanzaron vacante para plaza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</si>
  <si>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>Nº de postulantes que cumplen requisitos y superan Evaluación de Competencias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</si>
  <si>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t>Nº de plazas ofertadas para Director UGEL</t>
  </si>
  <si>
    <r>
      <t>Nº de postulantes que seleccionaron plaza para cargos de Director UGEL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</si>
  <si>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Nº de postulantes que clasificaron a la etapa descentralizada para plaza de Director de UGEL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</si>
  <si>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Nº de postulantes que alcanzaron vacante para plaza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</si>
  <si>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Nº de postulantes que cumplen requisitos y superan Evaluación de Competencias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</si>
  <si>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t>Nº de plazas ofertadas para Director o Jefe de Gestión Pedagógica</t>
  </si>
  <si>
    <r>
      <t>Nº de postulantes que seleccionaron plaza para cargos de Director o Jefe de Gestión Pedagógica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</si>
  <si>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Nº de postulantes que clasificaron a la etapa descentralizada para plaza de Director o Jefe de Gestión Pedagógica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</si>
  <si>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Nº de postulantes evaluados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</si>
  <si>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6/Cumple requisitos y supera Evaluación de Competencias: número de postulantes que cumplen los requisitos del concurso y superaron el puntaje mínimo de la Evaluación de Competencias para poder acceder a plaza de Director de UGEL y/o Director o Jefe de AGP</t>
  </si>
  <si>
    <t>1/Nº de postulantes evaluados: número de postulantes que rindieron la Prueba Única Nacional</t>
  </si>
  <si>
    <t>1/Nº de postulantes evaluados: número de postulantes que alcanzaron vacante para plaza y cumplen los requisitos del concurso</t>
  </si>
  <si>
    <t>4/Límite superior: límite superior  del intervalo de confianza en que se ubica el promedio obtenido por los postulantes en el instrumento de Entrevista</t>
  </si>
  <si>
    <t>4/Límite superior: límite superior  del intervalo de confianza en que se ubica el promedio obtenido por los postulantes en el instrumento de Valoración de Trayectoria Profesional</t>
  </si>
  <si>
    <t>4/Límite superior: límite superior  del intervalo de confianza en que se ubica el promedio obtenido por los postulantes en el instrumento de Evaluación de Competencias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</si>
</sst>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%"/>
  </numFmts>
  <fonts count="2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 tint="0.3499862666707357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vertAlign val="superscript"/>
      <sz val="11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4"/>
      <color rgb="FF000000"/>
      <name val="Calibri"/>
      <family val="2"/>
      <charset val="1"/>
    </font>
    <font>
      <sz val="10"/>
      <name val="Arial"/>
      <family val="2"/>
    </font>
    <font>
      <sz val="11"/>
      <color theme="2"/>
      <name val="Calibri"/>
      <family val="2"/>
      <charset val="1"/>
    </font>
    <font>
      <b/>
      <sz val="11"/>
      <color rgb="FF595959"/>
      <name val="Calibri"/>
      <family val="2"/>
    </font>
    <font>
      <b/>
      <sz val="11"/>
      <color rgb="FF59595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FCFF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3">
    <xf numFmtId="0" fontId="0" fillId="0" borderId="0"/>
    <xf numFmtId="9" fontId="5" fillId="0" borderId="0" applyBorder="0" applyProtection="0"/>
    <xf numFmtId="0" fontId="5" fillId="0" borderId="0"/>
    <xf numFmtId="0" fontId="4" fillId="0" borderId="0"/>
    <xf numFmtId="0" fontId="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0"/>
  </cellStyleXfs>
  <cellXfs count="43">
    <xf numFmtId="0" fontId="0" fillId="0" borderId="0" xfId="0"/>
    <xf numFmtId="0" fontId="8" fillId="0" borderId="1" xfId="4" applyFont="1" applyFill="1" applyBorder="1" applyAlignment="1">
      <alignment vertical="top"/>
    </xf>
    <xf numFmtId="0" fontId="9" fillId="0" borderId="1" xfId="3" applyFont="1" applyBorder="1" applyAlignment="1">
      <alignment horizontal="center"/>
    </xf>
    <xf numFmtId="0" fontId="3" fillId="0" borderId="0" xfId="5"/>
    <xf numFmtId="0" fontId="3" fillId="0" borderId="0" xfId="5" applyFont="1"/>
    <xf numFmtId="164" fontId="9" fillId="0" borderId="1" xfId="1" applyNumberFormat="1" applyFont="1" applyBorder="1" applyAlignment="1">
      <alignment horizontal="center"/>
    </xf>
    <xf numFmtId="0" fontId="10" fillId="0" borderId="0" xfId="4" applyFont="1" applyFill="1" applyBorder="1" applyAlignment="1">
      <alignment vertical="top"/>
    </xf>
    <xf numFmtId="0" fontId="12" fillId="0" borderId="0" xfId="5" applyFont="1"/>
    <xf numFmtId="0" fontId="6" fillId="2" borderId="1" xfId="3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0" fontId="3" fillId="0" borderId="0" xfId="5" applyAlignment="1"/>
    <xf numFmtId="0" fontId="6" fillId="2" borderId="1" xfId="7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top"/>
    </xf>
    <xf numFmtId="0" fontId="15" fillId="0" borderId="0" xfId="0" applyFont="1" applyAlignment="1">
      <alignment horizont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top"/>
    </xf>
    <xf numFmtId="2" fontId="9" fillId="0" borderId="1" xfId="3" applyNumberFormat="1" applyFont="1" applyBorder="1" applyAlignment="1">
      <alignment horizontal="center" vertical="center"/>
    </xf>
    <xf numFmtId="1" fontId="9" fillId="0" borderId="1" xfId="3" applyNumberFormat="1" applyFont="1" applyBorder="1" applyAlignment="1">
      <alignment horizontal="center" vertical="center"/>
    </xf>
    <xf numFmtId="0" fontId="12" fillId="0" borderId="0" xfId="5" applyFont="1" applyFill="1"/>
    <xf numFmtId="0" fontId="0" fillId="0" borderId="0" xfId="0" applyFill="1"/>
    <xf numFmtId="164" fontId="0" fillId="0" borderId="0" xfId="0" applyNumberFormat="1"/>
    <xf numFmtId="0" fontId="17" fillId="0" borderId="0" xfId="0" applyFont="1"/>
    <xf numFmtId="0" fontId="6" fillId="2" borderId="1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vertical="top"/>
    </xf>
    <xf numFmtId="0" fontId="19" fillId="2" borderId="1" xfId="3" applyFont="1" applyFill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/>
    </xf>
    <xf numFmtId="0" fontId="16" fillId="0" borderId="0" xfId="22"/>
    <xf numFmtId="165" fontId="3" fillId="0" borderId="0" xfId="5" applyNumberFormat="1"/>
    <xf numFmtId="0" fontId="6" fillId="2" borderId="1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9" fillId="0" borderId="1" xfId="9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 textRotation="90" wrapText="1"/>
    </xf>
    <xf numFmtId="0" fontId="6" fillId="2" borderId="5" xfId="3" applyFont="1" applyFill="1" applyBorder="1" applyAlignment="1">
      <alignment horizontal="center" vertical="center" textRotation="90" wrapText="1"/>
    </xf>
    <xf numFmtId="0" fontId="6" fillId="2" borderId="6" xfId="3" applyFont="1" applyFill="1" applyBorder="1" applyAlignment="1">
      <alignment horizontal="center" vertical="center" textRotation="90" wrapText="1"/>
    </xf>
  </cellXfs>
  <cellStyles count="23">
    <cellStyle name="Hipervínculo" xfId="10" builtinId="8" hidden="1"/>
    <cellStyle name="Hipervínculo" xfId="12" builtinId="8" hidden="1"/>
    <cellStyle name="Hipervínculo" xfId="1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3"/>
    <cellStyle name="Normal 2 2" xfId="7"/>
    <cellStyle name="Normal 2 2 2" xfId="19"/>
    <cellStyle name="Normal 2 3" xfId="9"/>
    <cellStyle name="Normal 2 3 2" xfId="21"/>
    <cellStyle name="Normal 2 4" xfId="16"/>
    <cellStyle name="Normal 3" xfId="5"/>
    <cellStyle name="Normal 3 2" xfId="8"/>
    <cellStyle name="Normal 3 2 2" xfId="20"/>
    <cellStyle name="Normal 3 3" xfId="17"/>
    <cellStyle name="Normal_Tabla 4." xfId="22"/>
    <cellStyle name="Porcentaje" xfId="1" builtinId="5"/>
    <cellStyle name="Porcentaje 2" xfId="6"/>
    <cellStyle name="Porcentaje 2 2" xfId="18"/>
    <cellStyle name="Texto explicativo" xfId="2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95959"/>
      <color rgb="FFEB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showGridLines="0" tabSelected="1" zoomScale="90" zoomScaleNormal="90" zoomScalePageLayoutView="70" workbookViewId="0">
      <selection activeCell="C21" sqref="C21"/>
    </sheetView>
  </sheetViews>
  <sheetFormatPr baseColWidth="10" defaultRowHeight="15" x14ac:dyDescent="0.25"/>
  <cols>
    <col min="2" max="2" width="28.85546875" customWidth="1"/>
    <col min="3" max="3" width="14.85546875" customWidth="1"/>
    <col min="4" max="4" width="16.42578125" customWidth="1"/>
    <col min="5" max="5" width="16.7109375" customWidth="1"/>
    <col min="6" max="6" width="25.28515625" customWidth="1"/>
    <col min="7" max="7" width="15.140625" customWidth="1"/>
  </cols>
  <sheetData>
    <row r="2" spans="2:11" x14ac:dyDescent="0.25">
      <c r="B2" s="30" t="s">
        <v>62</v>
      </c>
    </row>
    <row r="4" spans="2:11" ht="74.25" customHeight="1" x14ac:dyDescent="0.25">
      <c r="B4" s="8" t="s">
        <v>35</v>
      </c>
      <c r="C4" s="8" t="s">
        <v>105</v>
      </c>
      <c r="D4" s="8" t="s">
        <v>106</v>
      </c>
      <c r="E4" s="8" t="s">
        <v>107</v>
      </c>
      <c r="F4" s="8" t="s">
        <v>1</v>
      </c>
    </row>
    <row r="5" spans="2:11" ht="15" customHeight="1" x14ac:dyDescent="0.25">
      <c r="B5" s="1" t="s">
        <v>2</v>
      </c>
      <c r="C5" s="2">
        <v>180</v>
      </c>
      <c r="D5" s="2">
        <v>161</v>
      </c>
      <c r="E5" s="2">
        <v>151</v>
      </c>
      <c r="F5" s="5">
        <f t="shared" ref="F5:F30" si="0">+E5/D5</f>
        <v>0.93788819875776397</v>
      </c>
    </row>
    <row r="6" spans="2:11" x14ac:dyDescent="0.25">
      <c r="B6" s="1" t="s">
        <v>3</v>
      </c>
      <c r="C6" s="2">
        <v>592</v>
      </c>
      <c r="D6" s="2">
        <v>537</v>
      </c>
      <c r="E6" s="2">
        <v>468</v>
      </c>
      <c r="F6" s="5">
        <f t="shared" si="0"/>
        <v>0.87150837988826813</v>
      </c>
    </row>
    <row r="7" spans="2:11" ht="16.5" customHeight="1" x14ac:dyDescent="0.25">
      <c r="B7" s="1" t="s">
        <v>4</v>
      </c>
      <c r="C7" s="2">
        <v>237</v>
      </c>
      <c r="D7" s="2">
        <v>197</v>
      </c>
      <c r="E7" s="2">
        <v>171</v>
      </c>
      <c r="F7" s="5">
        <f t="shared" si="0"/>
        <v>0.86802030456852797</v>
      </c>
    </row>
    <row r="8" spans="2:11" x14ac:dyDescent="0.25">
      <c r="B8" s="1" t="s">
        <v>5</v>
      </c>
      <c r="C8" s="2">
        <v>579</v>
      </c>
      <c r="D8" s="2">
        <v>509</v>
      </c>
      <c r="E8" s="2">
        <v>470</v>
      </c>
      <c r="F8" s="5">
        <f t="shared" si="0"/>
        <v>0.92337917485265231</v>
      </c>
    </row>
    <row r="9" spans="2:11" ht="15.75" customHeight="1" x14ac:dyDescent="0.25">
      <c r="B9" s="1" t="s">
        <v>6</v>
      </c>
      <c r="C9" s="2">
        <v>293</v>
      </c>
      <c r="D9" s="2">
        <v>260</v>
      </c>
      <c r="E9" s="2">
        <v>202</v>
      </c>
      <c r="F9" s="5">
        <f t="shared" si="0"/>
        <v>0.77692307692307694</v>
      </c>
    </row>
    <row r="10" spans="2:11" x14ac:dyDescent="0.25">
      <c r="B10" s="1" t="s">
        <v>7</v>
      </c>
      <c r="C10" s="2">
        <v>643</v>
      </c>
      <c r="D10" s="2">
        <v>561</v>
      </c>
      <c r="E10" s="2">
        <v>503</v>
      </c>
      <c r="F10" s="5">
        <f t="shared" si="0"/>
        <v>0.89661319073083778</v>
      </c>
    </row>
    <row r="11" spans="2:11" x14ac:dyDescent="0.25">
      <c r="B11" s="1" t="s">
        <v>9</v>
      </c>
      <c r="C11" s="2">
        <v>613</v>
      </c>
      <c r="D11" s="2">
        <v>531</v>
      </c>
      <c r="E11" s="2">
        <v>472</v>
      </c>
      <c r="F11" s="5">
        <f t="shared" si="0"/>
        <v>0.88888888888888884</v>
      </c>
    </row>
    <row r="12" spans="2:11" x14ac:dyDescent="0.25">
      <c r="B12" s="1" t="s">
        <v>10</v>
      </c>
      <c r="C12" s="2">
        <v>161</v>
      </c>
      <c r="D12" s="2">
        <v>137</v>
      </c>
      <c r="E12" s="2">
        <v>120</v>
      </c>
      <c r="F12" s="5">
        <f t="shared" si="0"/>
        <v>0.87591240875912413</v>
      </c>
    </row>
    <row r="13" spans="2:11" x14ac:dyDescent="0.25">
      <c r="B13" s="1" t="s">
        <v>11</v>
      </c>
      <c r="C13" s="2">
        <v>370</v>
      </c>
      <c r="D13" s="2">
        <v>323</v>
      </c>
      <c r="E13" s="2">
        <v>268</v>
      </c>
      <c r="F13" s="5">
        <f t="shared" si="0"/>
        <v>0.8297213622291022</v>
      </c>
    </row>
    <row r="14" spans="2:11" x14ac:dyDescent="0.25">
      <c r="B14" s="1" t="s">
        <v>12</v>
      </c>
      <c r="C14" s="2">
        <v>288</v>
      </c>
      <c r="D14" s="2">
        <v>225</v>
      </c>
      <c r="E14" s="2">
        <v>196</v>
      </c>
      <c r="F14" s="5">
        <f t="shared" si="0"/>
        <v>0.87111111111111106</v>
      </c>
    </row>
    <row r="15" spans="2:11" x14ac:dyDescent="0.25">
      <c r="B15" s="1" t="s">
        <v>13</v>
      </c>
      <c r="C15" s="2">
        <v>706</v>
      </c>
      <c r="D15" s="2">
        <v>635</v>
      </c>
      <c r="E15" s="2">
        <v>543</v>
      </c>
      <c r="F15" s="5">
        <f t="shared" si="0"/>
        <v>0.85511811023622042</v>
      </c>
      <c r="K15" t="s">
        <v>61</v>
      </c>
    </row>
    <row r="16" spans="2:11" x14ac:dyDescent="0.25">
      <c r="B16" s="1" t="s">
        <v>14</v>
      </c>
      <c r="C16" s="2">
        <v>672</v>
      </c>
      <c r="D16" s="2">
        <v>576</v>
      </c>
      <c r="E16" s="2">
        <v>531</v>
      </c>
      <c r="F16" s="5">
        <f t="shared" si="0"/>
        <v>0.921875</v>
      </c>
    </row>
    <row r="17" spans="2:6" x14ac:dyDescent="0.25">
      <c r="B17" s="1" t="s">
        <v>15</v>
      </c>
      <c r="C17" s="2">
        <v>456</v>
      </c>
      <c r="D17" s="2">
        <v>380</v>
      </c>
      <c r="E17" s="2">
        <v>338</v>
      </c>
      <c r="F17" s="5">
        <f t="shared" si="0"/>
        <v>0.88947368421052631</v>
      </c>
    </row>
    <row r="18" spans="2:6" x14ac:dyDescent="0.25">
      <c r="B18" s="1" t="s">
        <v>36</v>
      </c>
      <c r="C18" s="2">
        <v>1922</v>
      </c>
      <c r="D18" s="2">
        <v>1531</v>
      </c>
      <c r="E18" s="2">
        <v>1344</v>
      </c>
      <c r="F18" s="5">
        <f t="shared" si="0"/>
        <v>0.87785760940561719</v>
      </c>
    </row>
    <row r="19" spans="2:6" x14ac:dyDescent="0.25">
      <c r="B19" s="1" t="s">
        <v>37</v>
      </c>
      <c r="C19" s="2">
        <v>347</v>
      </c>
      <c r="D19" s="2">
        <v>294</v>
      </c>
      <c r="E19" s="2">
        <v>262</v>
      </c>
      <c r="F19" s="5">
        <f t="shared" si="0"/>
        <v>0.891156462585034</v>
      </c>
    </row>
    <row r="20" spans="2:6" x14ac:dyDescent="0.25">
      <c r="B20" s="1" t="s">
        <v>18</v>
      </c>
      <c r="C20" s="2">
        <v>193</v>
      </c>
      <c r="D20" s="2">
        <v>166</v>
      </c>
      <c r="E20" s="2">
        <v>126</v>
      </c>
      <c r="F20" s="5">
        <f t="shared" si="0"/>
        <v>0.75903614457831325</v>
      </c>
    </row>
    <row r="21" spans="2:6" x14ac:dyDescent="0.25">
      <c r="B21" s="1" t="s">
        <v>19</v>
      </c>
      <c r="C21" s="2">
        <v>46</v>
      </c>
      <c r="D21" s="2">
        <v>39</v>
      </c>
      <c r="E21" s="2">
        <v>36</v>
      </c>
      <c r="F21" s="5">
        <f t="shared" si="0"/>
        <v>0.92307692307692313</v>
      </c>
    </row>
    <row r="22" spans="2:6" x14ac:dyDescent="0.25">
      <c r="B22" s="1" t="s">
        <v>20</v>
      </c>
      <c r="C22" s="2">
        <v>117</v>
      </c>
      <c r="D22" s="2">
        <v>97</v>
      </c>
      <c r="E22" s="2">
        <v>90</v>
      </c>
      <c r="F22" s="5">
        <f t="shared" si="0"/>
        <v>0.92783505154639179</v>
      </c>
    </row>
    <row r="23" spans="2:6" x14ac:dyDescent="0.25">
      <c r="B23" s="1" t="s">
        <v>21</v>
      </c>
      <c r="C23" s="2">
        <v>99</v>
      </c>
      <c r="D23" s="2">
        <v>88</v>
      </c>
      <c r="E23" s="2">
        <v>75</v>
      </c>
      <c r="F23" s="5">
        <f t="shared" si="0"/>
        <v>0.85227272727272729</v>
      </c>
    </row>
    <row r="24" spans="2:6" x14ac:dyDescent="0.25">
      <c r="B24" s="1" t="s">
        <v>22</v>
      </c>
      <c r="C24" s="2">
        <v>529</v>
      </c>
      <c r="D24" s="2">
        <v>446</v>
      </c>
      <c r="E24" s="2">
        <v>400</v>
      </c>
      <c r="F24" s="5">
        <f t="shared" si="0"/>
        <v>0.89686098654708524</v>
      </c>
    </row>
    <row r="25" spans="2:6" x14ac:dyDescent="0.25">
      <c r="B25" s="1" t="s">
        <v>23</v>
      </c>
      <c r="C25" s="2">
        <v>784</v>
      </c>
      <c r="D25" s="2">
        <v>705</v>
      </c>
      <c r="E25" s="2">
        <v>589</v>
      </c>
      <c r="F25" s="5">
        <f t="shared" si="0"/>
        <v>0.8354609929078014</v>
      </c>
    </row>
    <row r="26" spans="2:6" x14ac:dyDescent="0.25">
      <c r="B26" s="1" t="s">
        <v>24</v>
      </c>
      <c r="C26" s="2">
        <v>204</v>
      </c>
      <c r="D26" s="2">
        <v>188</v>
      </c>
      <c r="E26" s="2">
        <v>162</v>
      </c>
      <c r="F26" s="5">
        <f t="shared" si="0"/>
        <v>0.86170212765957444</v>
      </c>
    </row>
    <row r="27" spans="2:6" x14ac:dyDescent="0.25">
      <c r="B27" s="1" t="s">
        <v>38</v>
      </c>
      <c r="C27" s="2">
        <v>168</v>
      </c>
      <c r="D27" s="2">
        <v>126</v>
      </c>
      <c r="E27" s="2">
        <v>121</v>
      </c>
      <c r="F27" s="5">
        <f t="shared" si="0"/>
        <v>0.96031746031746035</v>
      </c>
    </row>
    <row r="28" spans="2:6" x14ac:dyDescent="0.25">
      <c r="B28" s="1" t="s">
        <v>26</v>
      </c>
      <c r="C28" s="2">
        <v>125</v>
      </c>
      <c r="D28" s="2">
        <v>109</v>
      </c>
      <c r="E28" s="2">
        <v>95</v>
      </c>
      <c r="F28" s="5">
        <f t="shared" si="0"/>
        <v>0.87155963302752293</v>
      </c>
    </row>
    <row r="29" spans="2:6" x14ac:dyDescent="0.25">
      <c r="B29" s="1" t="s">
        <v>27</v>
      </c>
      <c r="C29" s="2">
        <v>104</v>
      </c>
      <c r="D29" s="2">
        <v>90</v>
      </c>
      <c r="E29" s="2">
        <v>78</v>
      </c>
      <c r="F29" s="5">
        <f t="shared" si="0"/>
        <v>0.8666666666666667</v>
      </c>
    </row>
    <row r="30" spans="2:6" x14ac:dyDescent="0.25">
      <c r="B30" s="1" t="s">
        <v>0</v>
      </c>
      <c r="C30" s="2">
        <f>SUM(C5:C29)</f>
        <v>10428</v>
      </c>
      <c r="D30" s="2">
        <f>SUM(D5:D29)</f>
        <v>8911</v>
      </c>
      <c r="E30" s="2">
        <f>SUM(E5:E29)</f>
        <v>7811</v>
      </c>
      <c r="F30" s="5">
        <f t="shared" si="0"/>
        <v>0.87655706430254743</v>
      </c>
    </row>
    <row r="31" spans="2:6" x14ac:dyDescent="0.25">
      <c r="B31" s="7" t="s">
        <v>67</v>
      </c>
    </row>
    <row r="32" spans="2:6" x14ac:dyDescent="0.25">
      <c r="B32" s="7" t="s">
        <v>69</v>
      </c>
    </row>
    <row r="33" spans="2:4" x14ac:dyDescent="0.25">
      <c r="B33" s="7" t="s">
        <v>68</v>
      </c>
    </row>
    <row r="34" spans="2:4" x14ac:dyDescent="0.25">
      <c r="B34" s="7" t="s">
        <v>70</v>
      </c>
    </row>
    <row r="35" spans="2:4" x14ac:dyDescent="0.25">
      <c r="B35" s="7" t="s">
        <v>34</v>
      </c>
      <c r="C35" s="23"/>
      <c r="D35" s="23"/>
    </row>
    <row r="36" spans="2:4" x14ac:dyDescent="0.25">
      <c r="B36" s="22"/>
      <c r="C36" s="23"/>
      <c r="D36" s="23"/>
    </row>
  </sheetData>
  <sheetProtection algorithmName="SHA-512" hashValue="BZdBNPcJKmF1lTFWdHAiWfiHBoCVjiGmIzjr93FdVFUpeFvxIEAAa6GMY66nY0+Ifxn1nXU8MbgJHcNdZC5c6g==" saltValue="b6HvlwqfAdMBVeni5ULKrg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showGridLines="0" zoomScaleNormal="100" workbookViewId="0">
      <selection activeCell="F5" sqref="F5"/>
    </sheetView>
  </sheetViews>
  <sheetFormatPr baseColWidth="10" defaultRowHeight="15" x14ac:dyDescent="0.25"/>
  <cols>
    <col min="2" max="2" width="24.85546875" customWidth="1"/>
    <col min="3" max="6" width="15.7109375" customWidth="1"/>
  </cols>
  <sheetData>
    <row r="2" spans="2:6" x14ac:dyDescent="0.25">
      <c r="B2" s="13" t="s">
        <v>45</v>
      </c>
    </row>
    <row r="4" spans="2:6" ht="47.25" x14ac:dyDescent="0.25">
      <c r="B4" s="27" t="s">
        <v>28</v>
      </c>
      <c r="C4" s="35" t="s">
        <v>118</v>
      </c>
      <c r="D4" s="28" t="s">
        <v>29</v>
      </c>
      <c r="E4" s="12" t="s">
        <v>30</v>
      </c>
      <c r="F4" s="12" t="s">
        <v>31</v>
      </c>
    </row>
    <row r="5" spans="2:6" ht="48.75" customHeight="1" x14ac:dyDescent="0.25">
      <c r="B5" s="28" t="s">
        <v>58</v>
      </c>
      <c r="C5" s="21">
        <v>215</v>
      </c>
      <c r="D5" s="20">
        <v>27.260465116279065</v>
      </c>
      <c r="E5" s="20">
        <v>26.199684985821147</v>
      </c>
      <c r="F5" s="20">
        <v>28.321245246736982</v>
      </c>
    </row>
    <row r="6" spans="2:6" ht="48.75" customHeight="1" x14ac:dyDescent="0.25">
      <c r="B6" s="28" t="s">
        <v>59</v>
      </c>
      <c r="C6" s="21">
        <v>241</v>
      </c>
      <c r="D6" s="20">
        <v>29.867219917012449</v>
      </c>
      <c r="E6" s="20">
        <v>28.938297237910728</v>
      </c>
      <c r="F6" s="20">
        <v>30.796142596114169</v>
      </c>
    </row>
    <row r="7" spans="2:6" ht="48.75" customHeight="1" x14ac:dyDescent="0.25">
      <c r="B7" s="29" t="s">
        <v>60</v>
      </c>
      <c r="C7" s="21">
        <v>1013</v>
      </c>
      <c r="D7" s="20">
        <v>22.230009871668294</v>
      </c>
      <c r="E7" s="20">
        <v>21.678205340897929</v>
      </c>
      <c r="F7" s="20">
        <v>22.781814402438659</v>
      </c>
    </row>
    <row r="8" spans="2:6" ht="30" customHeight="1" x14ac:dyDescent="0.25">
      <c r="B8" s="28" t="s">
        <v>0</v>
      </c>
      <c r="C8" s="21">
        <v>1469</v>
      </c>
      <c r="D8" s="20">
        <v>24.219196732471069</v>
      </c>
      <c r="E8" s="20">
        <v>23.754671681601259</v>
      </c>
      <c r="F8" s="20">
        <v>24.683721783340879</v>
      </c>
    </row>
    <row r="9" spans="2:6" x14ac:dyDescent="0.25">
      <c r="B9" s="7" t="s">
        <v>121</v>
      </c>
    </row>
    <row r="10" spans="2:6" x14ac:dyDescent="0.25">
      <c r="B10" s="7" t="s">
        <v>102</v>
      </c>
    </row>
    <row r="11" spans="2:6" x14ac:dyDescent="0.25">
      <c r="B11" s="7" t="s">
        <v>103</v>
      </c>
    </row>
    <row r="12" spans="2:6" x14ac:dyDescent="0.25">
      <c r="B12" s="7" t="s">
        <v>122</v>
      </c>
    </row>
    <row r="13" spans="2:6" x14ac:dyDescent="0.25">
      <c r="B13" s="7" t="s">
        <v>98</v>
      </c>
    </row>
    <row r="14" spans="2:6" x14ac:dyDescent="0.25">
      <c r="B14" s="7" t="s">
        <v>99</v>
      </c>
    </row>
    <row r="15" spans="2:6" x14ac:dyDescent="0.25">
      <c r="B15" s="7" t="s">
        <v>34</v>
      </c>
    </row>
    <row r="16" spans="2:6" x14ac:dyDescent="0.25">
      <c r="B16" s="7"/>
    </row>
    <row r="17" spans="2:2" x14ac:dyDescent="0.25">
      <c r="B17" s="7"/>
    </row>
    <row r="18" spans="2:2" ht="15" customHeight="1" x14ac:dyDescent="0.25">
      <c r="B18" s="7"/>
    </row>
    <row r="19" spans="2:2" ht="15" customHeight="1" x14ac:dyDescent="0.25">
      <c r="B19" s="7"/>
    </row>
    <row r="20" spans="2:2" x14ac:dyDescent="0.25">
      <c r="B20" s="7"/>
    </row>
    <row r="21" spans="2:2" x14ac:dyDescent="0.25">
      <c r="B21" s="7"/>
    </row>
    <row r="23" spans="2:2" x14ac:dyDescent="0.25">
      <c r="B23" s="7"/>
    </row>
  </sheetData>
  <sheetProtection algorithmName="SHA-512" hashValue="pLw6UHNgKo783Ity6D2Yg7FEtWQJl82uHBMf1JZWC/7fHzY4cBXQxeVREjYI81Pg/TfvARVw5BpEnZjbEcJlSw==" saltValue="pwNRakwjK9GtWVTKmDE9Z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9"/>
  <sheetViews>
    <sheetView showGridLines="0" zoomScale="90" zoomScaleNormal="90" workbookViewId="0">
      <selection activeCell="B38" sqref="B38"/>
    </sheetView>
  </sheetViews>
  <sheetFormatPr baseColWidth="10" defaultRowHeight="15" x14ac:dyDescent="0.25"/>
  <cols>
    <col min="2" max="2" width="26.5703125" customWidth="1"/>
    <col min="7" max="7" width="17.28515625" customWidth="1"/>
    <col min="8" max="8" width="18.140625" customWidth="1"/>
    <col min="13" max="13" width="24" bestFit="1" customWidth="1"/>
  </cols>
  <sheetData>
    <row r="2" spans="2:12" x14ac:dyDescent="0.25">
      <c r="B2" s="13" t="s">
        <v>63</v>
      </c>
    </row>
    <row r="4" spans="2:12" ht="77.25" x14ac:dyDescent="0.25">
      <c r="B4" s="17" t="s">
        <v>35</v>
      </c>
      <c r="C4" s="17" t="s">
        <v>105</v>
      </c>
      <c r="D4" s="17" t="s">
        <v>106</v>
      </c>
      <c r="E4" s="17" t="s">
        <v>107</v>
      </c>
      <c r="F4" s="17" t="s">
        <v>1</v>
      </c>
      <c r="G4" s="18" t="s">
        <v>108</v>
      </c>
      <c r="H4" s="26" t="s">
        <v>109</v>
      </c>
      <c r="I4" s="18" t="s">
        <v>44</v>
      </c>
      <c r="J4" s="31" t="s">
        <v>51</v>
      </c>
    </row>
    <row r="5" spans="2:12" x14ac:dyDescent="0.25">
      <c r="B5" s="1" t="s">
        <v>2</v>
      </c>
      <c r="C5" s="19">
        <v>186</v>
      </c>
      <c r="D5" s="19">
        <v>164</v>
      </c>
      <c r="E5" s="19">
        <v>155</v>
      </c>
      <c r="F5" s="5">
        <f>E5/D5</f>
        <v>0.94512195121951215</v>
      </c>
      <c r="G5" s="19">
        <v>57</v>
      </c>
      <c r="H5" s="19">
        <v>35</v>
      </c>
      <c r="I5" s="19">
        <v>15</v>
      </c>
      <c r="J5" s="5">
        <f t="shared" ref="J5:J31" si="0">I5/G5</f>
        <v>0.26315789473684209</v>
      </c>
      <c r="L5" s="24"/>
    </row>
    <row r="6" spans="2:12" x14ac:dyDescent="0.25">
      <c r="B6" s="1" t="s">
        <v>3</v>
      </c>
      <c r="C6" s="19">
        <v>579</v>
      </c>
      <c r="D6" s="19">
        <v>527</v>
      </c>
      <c r="E6" s="19">
        <v>461</v>
      </c>
      <c r="F6" s="5">
        <f t="shared" ref="F6:F31" si="1">E6/D6</f>
        <v>0.8747628083491461</v>
      </c>
      <c r="G6" s="19">
        <v>142</v>
      </c>
      <c r="H6" s="19">
        <v>93</v>
      </c>
      <c r="I6" s="19">
        <v>33</v>
      </c>
      <c r="J6" s="5">
        <f t="shared" si="0"/>
        <v>0.23239436619718309</v>
      </c>
      <c r="L6" s="24"/>
    </row>
    <row r="7" spans="2:12" ht="15" customHeight="1" x14ac:dyDescent="0.25">
      <c r="B7" s="1" t="s">
        <v>4</v>
      </c>
      <c r="C7" s="19">
        <v>253</v>
      </c>
      <c r="D7" s="19">
        <v>209</v>
      </c>
      <c r="E7" s="19">
        <v>182</v>
      </c>
      <c r="F7" s="5">
        <f t="shared" si="1"/>
        <v>0.87081339712918659</v>
      </c>
      <c r="G7" s="19">
        <v>67</v>
      </c>
      <c r="H7" s="19">
        <v>34</v>
      </c>
      <c r="I7" s="19">
        <v>14</v>
      </c>
      <c r="J7" s="5">
        <f t="shared" si="0"/>
        <v>0.20895522388059701</v>
      </c>
      <c r="L7" s="24"/>
    </row>
    <row r="8" spans="2:12" x14ac:dyDescent="0.25">
      <c r="B8" s="1" t="s">
        <v>5</v>
      </c>
      <c r="C8" s="19">
        <v>533</v>
      </c>
      <c r="D8" s="19">
        <v>467</v>
      </c>
      <c r="E8" s="19">
        <v>432</v>
      </c>
      <c r="F8" s="5">
        <f t="shared" si="1"/>
        <v>0.92505353319057815</v>
      </c>
      <c r="G8" s="19">
        <v>93</v>
      </c>
      <c r="H8" s="19">
        <v>50</v>
      </c>
      <c r="I8" s="19">
        <v>23</v>
      </c>
      <c r="J8" s="5">
        <f t="shared" si="0"/>
        <v>0.24731182795698925</v>
      </c>
      <c r="L8" s="24"/>
    </row>
    <row r="9" spans="2:12" ht="15" customHeight="1" x14ac:dyDescent="0.25">
      <c r="B9" s="1" t="s">
        <v>6</v>
      </c>
      <c r="C9" s="19">
        <v>297</v>
      </c>
      <c r="D9" s="19">
        <v>266</v>
      </c>
      <c r="E9" s="19">
        <v>211</v>
      </c>
      <c r="F9" s="5">
        <f t="shared" si="1"/>
        <v>0.79323308270676696</v>
      </c>
      <c r="G9" s="19">
        <v>83</v>
      </c>
      <c r="H9" s="19">
        <v>40</v>
      </c>
      <c r="I9" s="19">
        <v>19</v>
      </c>
      <c r="J9" s="5">
        <f t="shared" si="0"/>
        <v>0.2289156626506024</v>
      </c>
      <c r="L9" s="24"/>
    </row>
    <row r="10" spans="2:12" x14ac:dyDescent="0.25">
      <c r="B10" s="1" t="s">
        <v>7</v>
      </c>
      <c r="C10" s="19">
        <v>688</v>
      </c>
      <c r="D10" s="19">
        <v>603</v>
      </c>
      <c r="E10" s="19">
        <v>539</v>
      </c>
      <c r="F10" s="5">
        <f t="shared" si="1"/>
        <v>0.89386401326699838</v>
      </c>
      <c r="G10" s="19">
        <v>104</v>
      </c>
      <c r="H10" s="19">
        <v>72</v>
      </c>
      <c r="I10" s="19">
        <v>25</v>
      </c>
      <c r="J10" s="5">
        <f t="shared" si="0"/>
        <v>0.24038461538461539</v>
      </c>
      <c r="L10" s="24"/>
    </row>
    <row r="11" spans="2:12" x14ac:dyDescent="0.25">
      <c r="B11" s="1" t="s">
        <v>8</v>
      </c>
      <c r="C11" s="19">
        <v>180</v>
      </c>
      <c r="D11" s="19">
        <v>143</v>
      </c>
      <c r="E11" s="19">
        <v>127</v>
      </c>
      <c r="F11" s="5">
        <f t="shared" si="1"/>
        <v>0.88811188811188813</v>
      </c>
      <c r="G11" s="19">
        <v>31</v>
      </c>
      <c r="H11" s="19">
        <v>18</v>
      </c>
      <c r="I11" s="19">
        <v>7</v>
      </c>
      <c r="J11" s="5">
        <f t="shared" si="0"/>
        <v>0.22580645161290322</v>
      </c>
      <c r="L11" s="24"/>
    </row>
    <row r="12" spans="2:12" x14ac:dyDescent="0.25">
      <c r="B12" s="1" t="s">
        <v>9</v>
      </c>
      <c r="C12" s="19">
        <v>618</v>
      </c>
      <c r="D12" s="19">
        <v>539</v>
      </c>
      <c r="E12" s="19">
        <v>480</v>
      </c>
      <c r="F12" s="5">
        <f t="shared" si="1"/>
        <v>0.89053803339517623</v>
      </c>
      <c r="G12" s="19">
        <v>122</v>
      </c>
      <c r="H12" s="19">
        <v>72</v>
      </c>
      <c r="I12" s="19">
        <v>30</v>
      </c>
      <c r="J12" s="5">
        <f t="shared" si="0"/>
        <v>0.24590163934426229</v>
      </c>
      <c r="L12" s="24"/>
    </row>
    <row r="13" spans="2:12" x14ac:dyDescent="0.25">
      <c r="B13" s="1" t="s">
        <v>10</v>
      </c>
      <c r="C13" s="19">
        <v>216</v>
      </c>
      <c r="D13" s="19">
        <v>187</v>
      </c>
      <c r="E13" s="19">
        <v>157</v>
      </c>
      <c r="F13" s="5">
        <f t="shared" si="1"/>
        <v>0.83957219251336901</v>
      </c>
      <c r="G13" s="19">
        <v>48</v>
      </c>
      <c r="H13" s="19">
        <v>28</v>
      </c>
      <c r="I13" s="19">
        <v>11</v>
      </c>
      <c r="J13" s="5">
        <f t="shared" si="0"/>
        <v>0.22916666666666666</v>
      </c>
      <c r="L13" s="24"/>
    </row>
    <row r="14" spans="2:12" x14ac:dyDescent="0.25">
      <c r="B14" s="1" t="s">
        <v>11</v>
      </c>
      <c r="C14" s="19">
        <v>351</v>
      </c>
      <c r="D14" s="19">
        <v>312</v>
      </c>
      <c r="E14" s="19">
        <v>256</v>
      </c>
      <c r="F14" s="5">
        <f t="shared" si="1"/>
        <v>0.82051282051282048</v>
      </c>
      <c r="G14" s="19">
        <v>76</v>
      </c>
      <c r="H14" s="19">
        <v>39</v>
      </c>
      <c r="I14" s="19">
        <v>17</v>
      </c>
      <c r="J14" s="5">
        <f t="shared" si="0"/>
        <v>0.22368421052631579</v>
      </c>
      <c r="L14" s="24"/>
    </row>
    <row r="15" spans="2:12" x14ac:dyDescent="0.25">
      <c r="B15" s="1" t="s">
        <v>12</v>
      </c>
      <c r="C15" s="19">
        <v>247</v>
      </c>
      <c r="D15" s="19">
        <v>190</v>
      </c>
      <c r="E15" s="19">
        <v>167</v>
      </c>
      <c r="F15" s="5">
        <f t="shared" si="1"/>
        <v>0.87894736842105259</v>
      </c>
      <c r="G15" s="19">
        <v>40</v>
      </c>
      <c r="H15" s="19">
        <v>21</v>
      </c>
      <c r="I15" s="19">
        <v>11</v>
      </c>
      <c r="J15" s="5">
        <f t="shared" si="0"/>
        <v>0.27500000000000002</v>
      </c>
      <c r="L15" s="24"/>
    </row>
    <row r="16" spans="2:12" x14ac:dyDescent="0.25">
      <c r="B16" s="1" t="s">
        <v>13</v>
      </c>
      <c r="C16" s="19">
        <v>676</v>
      </c>
      <c r="D16" s="19">
        <v>603</v>
      </c>
      <c r="E16" s="19">
        <v>517</v>
      </c>
      <c r="F16" s="5">
        <f t="shared" si="1"/>
        <v>0.857379767827529</v>
      </c>
      <c r="G16" s="19">
        <v>112</v>
      </c>
      <c r="H16" s="19">
        <v>78</v>
      </c>
      <c r="I16" s="19">
        <v>28</v>
      </c>
      <c r="J16" s="5">
        <f t="shared" si="0"/>
        <v>0.25</v>
      </c>
      <c r="L16" s="24"/>
    </row>
    <row r="17" spans="2:23" x14ac:dyDescent="0.25">
      <c r="B17" s="1" t="s">
        <v>14</v>
      </c>
      <c r="C17" s="19">
        <v>654</v>
      </c>
      <c r="D17" s="19">
        <v>556</v>
      </c>
      <c r="E17" s="19">
        <v>511</v>
      </c>
      <c r="F17" s="5">
        <f t="shared" si="1"/>
        <v>0.9190647482014388</v>
      </c>
      <c r="G17" s="19">
        <v>119</v>
      </c>
      <c r="H17" s="19">
        <v>74</v>
      </c>
      <c r="I17" s="19">
        <v>29</v>
      </c>
      <c r="J17" s="5">
        <f t="shared" si="0"/>
        <v>0.24369747899159663</v>
      </c>
      <c r="L17" s="24"/>
    </row>
    <row r="18" spans="2:23" x14ac:dyDescent="0.25">
      <c r="B18" s="1" t="s">
        <v>15</v>
      </c>
      <c r="C18" s="19">
        <v>408</v>
      </c>
      <c r="D18" s="19">
        <v>339</v>
      </c>
      <c r="E18" s="19">
        <v>299</v>
      </c>
      <c r="F18" s="5">
        <f t="shared" si="1"/>
        <v>0.88200589970501475</v>
      </c>
      <c r="G18" s="19">
        <v>53</v>
      </c>
      <c r="H18" s="19">
        <v>36</v>
      </c>
      <c r="I18" s="19">
        <v>11</v>
      </c>
      <c r="J18" s="5">
        <f t="shared" si="0"/>
        <v>0.20754716981132076</v>
      </c>
      <c r="L18" s="24"/>
    </row>
    <row r="19" spans="2:23" x14ac:dyDescent="0.25">
      <c r="B19" s="1" t="s">
        <v>16</v>
      </c>
      <c r="C19" s="19">
        <v>1691</v>
      </c>
      <c r="D19" s="19">
        <v>1347</v>
      </c>
      <c r="E19" s="19">
        <v>1178</v>
      </c>
      <c r="F19" s="5">
        <f t="shared" si="1"/>
        <v>0.87453600593912395</v>
      </c>
      <c r="G19" s="19">
        <v>178</v>
      </c>
      <c r="H19" s="19">
        <v>129</v>
      </c>
      <c r="I19" s="19">
        <v>47</v>
      </c>
      <c r="J19" s="5">
        <f t="shared" si="0"/>
        <v>0.2640449438202247</v>
      </c>
      <c r="L19" s="24"/>
      <c r="U19" s="25"/>
      <c r="V19" s="25"/>
      <c r="W19" s="25"/>
    </row>
    <row r="20" spans="2:23" x14ac:dyDescent="0.25">
      <c r="B20" s="1" t="s">
        <v>17</v>
      </c>
      <c r="C20" s="19">
        <v>391</v>
      </c>
      <c r="D20" s="19">
        <v>333</v>
      </c>
      <c r="E20" s="19">
        <v>295</v>
      </c>
      <c r="F20" s="5">
        <f t="shared" si="1"/>
        <v>0.8858858858858859</v>
      </c>
      <c r="G20" s="19">
        <v>38</v>
      </c>
      <c r="H20" s="19">
        <v>22</v>
      </c>
      <c r="I20" s="19">
        <v>9</v>
      </c>
      <c r="J20" s="5">
        <f t="shared" si="0"/>
        <v>0.23684210526315788</v>
      </c>
      <c r="L20" s="24"/>
    </row>
    <row r="21" spans="2:23" x14ac:dyDescent="0.25">
      <c r="B21" s="1" t="s">
        <v>18</v>
      </c>
      <c r="C21" s="19">
        <v>213</v>
      </c>
      <c r="D21" s="19">
        <v>185</v>
      </c>
      <c r="E21" s="19">
        <v>141</v>
      </c>
      <c r="F21" s="5">
        <f t="shared" si="1"/>
        <v>0.76216216216216215</v>
      </c>
      <c r="G21" s="19">
        <v>48</v>
      </c>
      <c r="H21" s="19">
        <v>27</v>
      </c>
      <c r="I21" s="19">
        <v>13</v>
      </c>
      <c r="J21" s="5">
        <f t="shared" si="0"/>
        <v>0.27083333333333331</v>
      </c>
      <c r="L21" s="24"/>
    </row>
    <row r="22" spans="2:23" x14ac:dyDescent="0.25">
      <c r="B22" s="1" t="s">
        <v>19</v>
      </c>
      <c r="C22" s="19">
        <v>44</v>
      </c>
      <c r="D22" s="19">
        <v>37</v>
      </c>
      <c r="E22" s="19">
        <v>34</v>
      </c>
      <c r="F22" s="5">
        <f t="shared" si="1"/>
        <v>0.91891891891891897</v>
      </c>
      <c r="G22" s="19">
        <v>17</v>
      </c>
      <c r="H22" s="19">
        <v>6</v>
      </c>
      <c r="I22" s="19">
        <v>5</v>
      </c>
      <c r="J22" s="5">
        <f t="shared" si="0"/>
        <v>0.29411764705882354</v>
      </c>
      <c r="L22" s="24"/>
    </row>
    <row r="23" spans="2:23" x14ac:dyDescent="0.25">
      <c r="B23" s="1" t="s">
        <v>20</v>
      </c>
      <c r="C23" s="19">
        <v>130</v>
      </c>
      <c r="D23" s="19">
        <v>110</v>
      </c>
      <c r="E23" s="19">
        <v>103</v>
      </c>
      <c r="F23" s="5">
        <f t="shared" si="1"/>
        <v>0.9363636363636364</v>
      </c>
      <c r="G23" s="19">
        <v>29</v>
      </c>
      <c r="H23" s="19">
        <v>19</v>
      </c>
      <c r="I23" s="19">
        <v>6</v>
      </c>
      <c r="J23" s="5">
        <f t="shared" si="0"/>
        <v>0.20689655172413793</v>
      </c>
      <c r="L23" s="24"/>
    </row>
    <row r="24" spans="2:23" x14ac:dyDescent="0.25">
      <c r="B24" s="1" t="s">
        <v>21</v>
      </c>
      <c r="C24" s="19">
        <v>147</v>
      </c>
      <c r="D24" s="19">
        <v>126</v>
      </c>
      <c r="E24" s="19">
        <v>110</v>
      </c>
      <c r="F24" s="5">
        <f t="shared" si="1"/>
        <v>0.87301587301587302</v>
      </c>
      <c r="G24" s="19">
        <v>33</v>
      </c>
      <c r="H24" s="19">
        <v>27</v>
      </c>
      <c r="I24" s="19">
        <v>8</v>
      </c>
      <c r="J24" s="5">
        <f t="shared" si="0"/>
        <v>0.24242424242424243</v>
      </c>
      <c r="L24" s="24"/>
    </row>
    <row r="25" spans="2:23" x14ac:dyDescent="0.25">
      <c r="B25" s="1" t="s">
        <v>22</v>
      </c>
      <c r="C25" s="19">
        <v>527</v>
      </c>
      <c r="D25" s="19">
        <v>445</v>
      </c>
      <c r="E25" s="19">
        <v>401</v>
      </c>
      <c r="F25" s="5">
        <f t="shared" si="1"/>
        <v>0.90112359550561794</v>
      </c>
      <c r="G25" s="19">
        <v>94</v>
      </c>
      <c r="H25" s="19">
        <v>71</v>
      </c>
      <c r="I25" s="19">
        <v>23</v>
      </c>
      <c r="J25" s="5">
        <f t="shared" si="0"/>
        <v>0.24468085106382978</v>
      </c>
      <c r="L25" s="24"/>
    </row>
    <row r="26" spans="2:23" x14ac:dyDescent="0.25">
      <c r="B26" s="1" t="s">
        <v>23</v>
      </c>
      <c r="C26" s="19">
        <v>807</v>
      </c>
      <c r="D26" s="19">
        <v>721</v>
      </c>
      <c r="E26" s="19">
        <v>602</v>
      </c>
      <c r="F26" s="5">
        <f t="shared" si="1"/>
        <v>0.83495145631067957</v>
      </c>
      <c r="G26" s="19">
        <v>114</v>
      </c>
      <c r="H26" s="19">
        <v>60</v>
      </c>
      <c r="I26" s="19">
        <v>27</v>
      </c>
      <c r="J26" s="5">
        <f t="shared" si="0"/>
        <v>0.23684210526315788</v>
      </c>
      <c r="L26" s="24"/>
    </row>
    <row r="27" spans="2:23" x14ac:dyDescent="0.25">
      <c r="B27" s="1" t="s">
        <v>24</v>
      </c>
      <c r="C27" s="19">
        <v>208</v>
      </c>
      <c r="D27" s="19">
        <v>189</v>
      </c>
      <c r="E27" s="19">
        <v>167</v>
      </c>
      <c r="F27" s="5">
        <f t="shared" si="1"/>
        <v>0.8835978835978836</v>
      </c>
      <c r="G27" s="19">
        <v>76</v>
      </c>
      <c r="H27" s="19">
        <v>45</v>
      </c>
      <c r="I27" s="19">
        <v>21</v>
      </c>
      <c r="J27" s="5">
        <f t="shared" si="0"/>
        <v>0.27631578947368424</v>
      </c>
      <c r="L27" s="24"/>
    </row>
    <row r="28" spans="2:23" x14ac:dyDescent="0.25">
      <c r="B28" s="1" t="s">
        <v>25</v>
      </c>
      <c r="C28" s="19">
        <v>169</v>
      </c>
      <c r="D28" s="19">
        <v>127</v>
      </c>
      <c r="E28" s="19">
        <v>122</v>
      </c>
      <c r="F28" s="5">
        <f t="shared" si="1"/>
        <v>0.96062992125984248</v>
      </c>
      <c r="G28" s="19">
        <v>41</v>
      </c>
      <c r="H28" s="19">
        <v>19</v>
      </c>
      <c r="I28" s="19">
        <v>10</v>
      </c>
      <c r="J28" s="5">
        <f t="shared" si="0"/>
        <v>0.24390243902439024</v>
      </c>
      <c r="L28" s="24"/>
    </row>
    <row r="29" spans="2:23" x14ac:dyDescent="0.25">
      <c r="B29" s="1" t="s">
        <v>26</v>
      </c>
      <c r="C29" s="19">
        <v>127</v>
      </c>
      <c r="D29" s="19">
        <v>111</v>
      </c>
      <c r="E29" s="19">
        <v>98</v>
      </c>
      <c r="F29" s="5">
        <f t="shared" si="1"/>
        <v>0.88288288288288286</v>
      </c>
      <c r="G29" s="19">
        <v>25</v>
      </c>
      <c r="H29" s="19">
        <v>15</v>
      </c>
      <c r="I29" s="19">
        <v>7</v>
      </c>
      <c r="J29" s="5">
        <f t="shared" si="0"/>
        <v>0.28000000000000003</v>
      </c>
      <c r="L29" s="24"/>
    </row>
    <row r="30" spans="2:23" x14ac:dyDescent="0.25">
      <c r="B30" s="1" t="s">
        <v>27</v>
      </c>
      <c r="C30" s="19">
        <v>88</v>
      </c>
      <c r="D30" s="19">
        <v>75</v>
      </c>
      <c r="E30" s="19">
        <v>66</v>
      </c>
      <c r="F30" s="5">
        <f t="shared" si="1"/>
        <v>0.88</v>
      </c>
      <c r="G30" s="19">
        <v>28</v>
      </c>
      <c r="H30" s="19">
        <v>18</v>
      </c>
      <c r="I30" s="19">
        <v>7</v>
      </c>
      <c r="J30" s="5">
        <f t="shared" si="0"/>
        <v>0.25</v>
      </c>
      <c r="L30" s="24"/>
    </row>
    <row r="31" spans="2:23" x14ac:dyDescent="0.25">
      <c r="B31" s="1" t="s">
        <v>0</v>
      </c>
      <c r="C31" s="19">
        <v>10428</v>
      </c>
      <c r="D31" s="19">
        <v>8911</v>
      </c>
      <c r="E31" s="19">
        <v>7811</v>
      </c>
      <c r="F31" s="5">
        <f t="shared" si="1"/>
        <v>0.87655706430254743</v>
      </c>
      <c r="G31" s="19">
        <f>SUM(G5:G30)</f>
        <v>1868</v>
      </c>
      <c r="H31" s="19">
        <f>SUM(H5:H30)</f>
        <v>1148</v>
      </c>
      <c r="I31" s="19">
        <v>456</v>
      </c>
      <c r="J31" s="5">
        <f t="shared" si="0"/>
        <v>0.24411134903640258</v>
      </c>
      <c r="L31" s="24"/>
    </row>
    <row r="32" spans="2:23" x14ac:dyDescent="0.25">
      <c r="B32" s="7" t="s">
        <v>71</v>
      </c>
      <c r="L32" s="24"/>
    </row>
    <row r="33" spans="2:2" x14ac:dyDescent="0.25">
      <c r="B33" s="7" t="s">
        <v>69</v>
      </c>
    </row>
    <row r="34" spans="2:2" x14ac:dyDescent="0.25">
      <c r="B34" s="7" t="s">
        <v>68</v>
      </c>
    </row>
    <row r="35" spans="2:2" x14ac:dyDescent="0.25">
      <c r="B35" s="7" t="s">
        <v>70</v>
      </c>
    </row>
    <row r="36" spans="2:2" x14ac:dyDescent="0.25">
      <c r="B36" s="7" t="s">
        <v>104</v>
      </c>
    </row>
    <row r="37" spans="2:2" x14ac:dyDescent="0.25">
      <c r="B37" s="7" t="s">
        <v>119</v>
      </c>
    </row>
    <row r="38" spans="2:2" x14ac:dyDescent="0.25">
      <c r="B38" s="7" t="s">
        <v>72</v>
      </c>
    </row>
    <row r="39" spans="2:2" x14ac:dyDescent="0.25">
      <c r="B39" s="7" t="s">
        <v>34</v>
      </c>
    </row>
  </sheetData>
  <sheetProtection algorithmName="SHA-512" hashValue="zeeWLC620anxgN9+ByIb97ad1pczWBL5DmEaeSAvSvjFZqGb1V8YqLM6Py883Bc+rjcAbetvQ4OcEz3JRYSXMg==" saltValue="rJs4hpBian/dxZzSWNRYu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showGridLines="0" zoomScaleNormal="100" zoomScalePageLayoutView="70" workbookViewId="0">
      <selection activeCell="B2" sqref="B2"/>
    </sheetView>
  </sheetViews>
  <sheetFormatPr baseColWidth="10" defaultRowHeight="15" x14ac:dyDescent="0.25"/>
  <cols>
    <col min="2" max="2" width="19.85546875" customWidth="1"/>
    <col min="3" max="3" width="19.42578125" customWidth="1"/>
    <col min="4" max="4" width="19" customWidth="1"/>
    <col min="5" max="5" width="23.7109375" customWidth="1"/>
    <col min="6" max="6" width="18.42578125" customWidth="1"/>
    <col min="7" max="7" width="22" customWidth="1"/>
    <col min="8" max="10" width="15" customWidth="1"/>
    <col min="11" max="11" width="18.85546875" customWidth="1"/>
    <col min="12" max="12" width="25.7109375" bestFit="1" customWidth="1"/>
    <col min="13" max="13" width="23.7109375" customWidth="1"/>
  </cols>
  <sheetData>
    <row r="2" spans="2:12" x14ac:dyDescent="0.25">
      <c r="B2" s="6" t="s">
        <v>64</v>
      </c>
    </row>
    <row r="5" spans="2:12" ht="74.25" customHeight="1" x14ac:dyDescent="0.25">
      <c r="B5" s="16" t="s">
        <v>35</v>
      </c>
      <c r="C5" s="15" t="s">
        <v>110</v>
      </c>
      <c r="D5" s="28" t="s">
        <v>111</v>
      </c>
      <c r="E5" s="28" t="s">
        <v>112</v>
      </c>
      <c r="F5" s="26" t="s">
        <v>113</v>
      </c>
      <c r="G5" s="28" t="s">
        <v>114</v>
      </c>
      <c r="H5" s="28" t="s">
        <v>42</v>
      </c>
      <c r="I5" s="28" t="s">
        <v>39</v>
      </c>
      <c r="J5" s="28" t="s">
        <v>40</v>
      </c>
      <c r="K5" s="28" t="s">
        <v>52</v>
      </c>
      <c r="L5" s="28" t="s">
        <v>65</v>
      </c>
    </row>
    <row r="6" spans="2:12" x14ac:dyDescent="0.25">
      <c r="B6" s="1" t="s">
        <v>2</v>
      </c>
      <c r="C6" s="2">
        <v>7</v>
      </c>
      <c r="D6" s="2">
        <v>72</v>
      </c>
      <c r="E6" s="2">
        <v>66</v>
      </c>
      <c r="F6" s="2">
        <v>35</v>
      </c>
      <c r="G6" s="2">
        <v>22</v>
      </c>
      <c r="H6" s="2">
        <v>7</v>
      </c>
      <c r="I6" s="32">
        <f>+E6/D6</f>
        <v>0.91666666666666663</v>
      </c>
      <c r="J6" s="32">
        <f>+F6/E6</f>
        <v>0.53030303030303028</v>
      </c>
      <c r="K6" s="32">
        <f>+G6/F6</f>
        <v>0.62857142857142856</v>
      </c>
      <c r="L6" s="32">
        <f>+H6/G6</f>
        <v>0.31818181818181818</v>
      </c>
    </row>
    <row r="7" spans="2:12" x14ac:dyDescent="0.25">
      <c r="B7" s="1" t="s">
        <v>3</v>
      </c>
      <c r="C7" s="2">
        <v>20</v>
      </c>
      <c r="D7" s="2">
        <v>274</v>
      </c>
      <c r="E7" s="2">
        <v>224</v>
      </c>
      <c r="F7" s="2">
        <v>102</v>
      </c>
      <c r="G7" s="2">
        <v>71</v>
      </c>
      <c r="H7" s="2">
        <v>20</v>
      </c>
      <c r="I7" s="32">
        <f t="shared" ref="I7:I32" si="0">+E7/D7</f>
        <v>0.81751824817518248</v>
      </c>
      <c r="J7" s="32">
        <f t="shared" ref="J7:J32" si="1">+F7/E7</f>
        <v>0.45535714285714285</v>
      </c>
      <c r="K7" s="32">
        <f t="shared" ref="K7:K32" si="2">+G7/F7</f>
        <v>0.69607843137254899</v>
      </c>
      <c r="L7" s="32">
        <f t="shared" ref="L7:L32" si="3">+H7/G7</f>
        <v>0.28169014084507044</v>
      </c>
    </row>
    <row r="8" spans="2:12" x14ac:dyDescent="0.25">
      <c r="B8" s="1" t="s">
        <v>4</v>
      </c>
      <c r="C8" s="2">
        <v>8</v>
      </c>
      <c r="D8" s="2">
        <v>79</v>
      </c>
      <c r="E8" s="2">
        <v>67</v>
      </c>
      <c r="F8" s="2">
        <v>41</v>
      </c>
      <c r="G8" s="2">
        <v>21</v>
      </c>
      <c r="H8" s="2">
        <v>8</v>
      </c>
      <c r="I8" s="32">
        <f t="shared" si="0"/>
        <v>0.84810126582278478</v>
      </c>
      <c r="J8" s="32">
        <f t="shared" si="1"/>
        <v>0.61194029850746268</v>
      </c>
      <c r="K8" s="32">
        <f t="shared" si="2"/>
        <v>0.51219512195121952</v>
      </c>
      <c r="L8" s="32">
        <f t="shared" si="3"/>
        <v>0.38095238095238093</v>
      </c>
    </row>
    <row r="9" spans="2:12" x14ac:dyDescent="0.25">
      <c r="B9" s="1" t="s">
        <v>5</v>
      </c>
      <c r="C9" s="2">
        <v>10</v>
      </c>
      <c r="D9" s="2">
        <v>180</v>
      </c>
      <c r="E9" s="2">
        <v>163</v>
      </c>
      <c r="F9" s="2">
        <v>51</v>
      </c>
      <c r="G9" s="2">
        <v>25</v>
      </c>
      <c r="H9" s="2">
        <v>10</v>
      </c>
      <c r="I9" s="32">
        <f t="shared" si="0"/>
        <v>0.90555555555555556</v>
      </c>
      <c r="J9" s="32">
        <f t="shared" si="1"/>
        <v>0.31288343558282211</v>
      </c>
      <c r="K9" s="32">
        <f t="shared" si="2"/>
        <v>0.49019607843137253</v>
      </c>
      <c r="L9" s="32">
        <f t="shared" si="3"/>
        <v>0.4</v>
      </c>
    </row>
    <row r="10" spans="2:12" x14ac:dyDescent="0.25">
      <c r="B10" s="1" t="s">
        <v>6</v>
      </c>
      <c r="C10" s="2">
        <v>11</v>
      </c>
      <c r="D10" s="2">
        <v>83</v>
      </c>
      <c r="E10" s="2">
        <v>61</v>
      </c>
      <c r="F10" s="2">
        <v>55</v>
      </c>
      <c r="G10" s="2">
        <v>30</v>
      </c>
      <c r="H10" s="2">
        <v>11</v>
      </c>
      <c r="I10" s="32">
        <f t="shared" si="0"/>
        <v>0.73493975903614461</v>
      </c>
      <c r="J10" s="32">
        <f t="shared" si="1"/>
        <v>0.90163934426229508</v>
      </c>
      <c r="K10" s="32">
        <f t="shared" si="2"/>
        <v>0.54545454545454541</v>
      </c>
      <c r="L10" s="32">
        <f t="shared" si="3"/>
        <v>0.36666666666666664</v>
      </c>
    </row>
    <row r="11" spans="2:12" x14ac:dyDescent="0.25">
      <c r="B11" s="1" t="s">
        <v>7</v>
      </c>
      <c r="C11" s="2">
        <v>13</v>
      </c>
      <c r="D11" s="2">
        <v>228</v>
      </c>
      <c r="E11" s="2">
        <v>204</v>
      </c>
      <c r="F11" s="2">
        <v>67</v>
      </c>
      <c r="G11" s="2">
        <v>49</v>
      </c>
      <c r="H11" s="2">
        <v>13</v>
      </c>
      <c r="I11" s="32">
        <f t="shared" si="0"/>
        <v>0.89473684210526316</v>
      </c>
      <c r="J11" s="32">
        <f t="shared" si="1"/>
        <v>0.32843137254901961</v>
      </c>
      <c r="K11" s="32">
        <f t="shared" si="2"/>
        <v>0.73134328358208955</v>
      </c>
      <c r="L11" s="32">
        <f t="shared" si="3"/>
        <v>0.26530612244897961</v>
      </c>
    </row>
    <row r="12" spans="2:12" x14ac:dyDescent="0.25">
      <c r="B12" s="1" t="s">
        <v>8</v>
      </c>
      <c r="C12" s="2">
        <v>1</v>
      </c>
      <c r="D12" s="2">
        <v>6</v>
      </c>
      <c r="E12" s="2">
        <v>5</v>
      </c>
      <c r="F12" s="2">
        <v>5</v>
      </c>
      <c r="G12" s="2">
        <v>3</v>
      </c>
      <c r="H12" s="2">
        <v>1</v>
      </c>
      <c r="I12" s="32">
        <f t="shared" si="0"/>
        <v>0.83333333333333337</v>
      </c>
      <c r="J12" s="32">
        <f t="shared" si="1"/>
        <v>1</v>
      </c>
      <c r="K12" s="32">
        <f t="shared" si="2"/>
        <v>0.6</v>
      </c>
      <c r="L12" s="32">
        <f t="shared" si="3"/>
        <v>0.33333333333333331</v>
      </c>
    </row>
    <row r="13" spans="2:12" x14ac:dyDescent="0.25">
      <c r="B13" s="1" t="s">
        <v>9</v>
      </c>
      <c r="C13" s="2">
        <v>14</v>
      </c>
      <c r="D13" s="2">
        <v>194</v>
      </c>
      <c r="E13" s="2">
        <v>172</v>
      </c>
      <c r="F13" s="2">
        <v>75</v>
      </c>
      <c r="G13" s="2">
        <v>47</v>
      </c>
      <c r="H13" s="2">
        <v>14</v>
      </c>
      <c r="I13" s="32">
        <f t="shared" si="0"/>
        <v>0.88659793814432986</v>
      </c>
      <c r="J13" s="32">
        <f t="shared" si="1"/>
        <v>0.43604651162790697</v>
      </c>
      <c r="K13" s="32">
        <f t="shared" si="2"/>
        <v>0.62666666666666671</v>
      </c>
      <c r="L13" s="32">
        <f t="shared" si="3"/>
        <v>0.2978723404255319</v>
      </c>
    </row>
    <row r="14" spans="2:12" x14ac:dyDescent="0.25">
      <c r="B14" s="1" t="s">
        <v>10</v>
      </c>
      <c r="C14" s="2">
        <v>7</v>
      </c>
      <c r="D14" s="2">
        <v>75</v>
      </c>
      <c r="E14" s="2">
        <v>65</v>
      </c>
      <c r="F14" s="2">
        <v>38</v>
      </c>
      <c r="G14" s="2">
        <v>22</v>
      </c>
      <c r="H14" s="2">
        <v>7</v>
      </c>
      <c r="I14" s="32">
        <f t="shared" si="0"/>
        <v>0.8666666666666667</v>
      </c>
      <c r="J14" s="32">
        <f t="shared" si="1"/>
        <v>0.58461538461538465</v>
      </c>
      <c r="K14" s="32">
        <f t="shared" si="2"/>
        <v>0.57894736842105265</v>
      </c>
      <c r="L14" s="32">
        <f t="shared" si="3"/>
        <v>0.31818181818181818</v>
      </c>
    </row>
    <row r="15" spans="2:12" x14ac:dyDescent="0.25">
      <c r="B15" s="1" t="s">
        <v>11</v>
      </c>
      <c r="C15" s="2">
        <v>11</v>
      </c>
      <c r="D15" s="2">
        <v>102</v>
      </c>
      <c r="E15" s="2">
        <v>79</v>
      </c>
      <c r="F15" s="2">
        <v>55</v>
      </c>
      <c r="G15" s="2">
        <v>26</v>
      </c>
      <c r="H15" s="2">
        <v>11</v>
      </c>
      <c r="I15" s="32">
        <f t="shared" si="0"/>
        <v>0.77450980392156865</v>
      </c>
      <c r="J15" s="32">
        <f t="shared" si="1"/>
        <v>0.69620253164556967</v>
      </c>
      <c r="K15" s="32">
        <f t="shared" si="2"/>
        <v>0.47272727272727272</v>
      </c>
      <c r="L15" s="32">
        <f t="shared" si="3"/>
        <v>0.42307692307692307</v>
      </c>
    </row>
    <row r="16" spans="2:12" x14ac:dyDescent="0.25">
      <c r="B16" s="1" t="s">
        <v>12</v>
      </c>
      <c r="C16" s="2">
        <v>5</v>
      </c>
      <c r="D16" s="2">
        <v>54</v>
      </c>
      <c r="E16" s="2">
        <v>50</v>
      </c>
      <c r="F16" s="2">
        <v>26</v>
      </c>
      <c r="G16" s="2">
        <v>14</v>
      </c>
      <c r="H16" s="2">
        <v>5</v>
      </c>
      <c r="I16" s="32">
        <f t="shared" si="0"/>
        <v>0.92592592592592593</v>
      </c>
      <c r="J16" s="32">
        <f t="shared" si="1"/>
        <v>0.52</v>
      </c>
      <c r="K16" s="32">
        <f t="shared" si="2"/>
        <v>0.53846153846153844</v>
      </c>
      <c r="L16" s="32">
        <f t="shared" si="3"/>
        <v>0.35714285714285715</v>
      </c>
    </row>
    <row r="17" spans="2:12" x14ac:dyDescent="0.25">
      <c r="B17" s="1" t="s">
        <v>13</v>
      </c>
      <c r="C17" s="2">
        <v>13</v>
      </c>
      <c r="D17" s="2">
        <v>207</v>
      </c>
      <c r="E17" s="2">
        <v>182</v>
      </c>
      <c r="F17" s="2">
        <v>68</v>
      </c>
      <c r="G17" s="2">
        <v>43</v>
      </c>
      <c r="H17" s="2">
        <v>13</v>
      </c>
      <c r="I17" s="32">
        <f t="shared" si="0"/>
        <v>0.87922705314009664</v>
      </c>
      <c r="J17" s="32">
        <f t="shared" si="1"/>
        <v>0.37362637362637363</v>
      </c>
      <c r="K17" s="32">
        <f t="shared" si="2"/>
        <v>0.63235294117647056</v>
      </c>
      <c r="L17" s="32">
        <f t="shared" si="3"/>
        <v>0.30232558139534882</v>
      </c>
    </row>
    <row r="18" spans="2:12" x14ac:dyDescent="0.25">
      <c r="B18" s="1" t="s">
        <v>14</v>
      </c>
      <c r="C18" s="2">
        <v>15</v>
      </c>
      <c r="D18" s="2">
        <v>244</v>
      </c>
      <c r="E18" s="2">
        <v>214</v>
      </c>
      <c r="F18" s="2">
        <v>78</v>
      </c>
      <c r="G18" s="2">
        <v>50</v>
      </c>
      <c r="H18" s="2">
        <v>15</v>
      </c>
      <c r="I18" s="32">
        <f t="shared" si="0"/>
        <v>0.87704918032786883</v>
      </c>
      <c r="J18" s="32">
        <f t="shared" si="1"/>
        <v>0.3644859813084112</v>
      </c>
      <c r="K18" s="32">
        <f t="shared" si="2"/>
        <v>0.64102564102564108</v>
      </c>
      <c r="L18" s="32">
        <f t="shared" si="3"/>
        <v>0.3</v>
      </c>
    </row>
    <row r="19" spans="2:12" x14ac:dyDescent="0.25">
      <c r="B19" s="1" t="s">
        <v>15</v>
      </c>
      <c r="C19" s="2">
        <v>3</v>
      </c>
      <c r="D19" s="2">
        <v>92</v>
      </c>
      <c r="E19" s="2">
        <v>80</v>
      </c>
      <c r="F19" s="2">
        <v>17</v>
      </c>
      <c r="G19" s="2">
        <v>11</v>
      </c>
      <c r="H19" s="2">
        <v>3</v>
      </c>
      <c r="I19" s="32">
        <f t="shared" si="0"/>
        <v>0.86956521739130432</v>
      </c>
      <c r="J19" s="32">
        <f t="shared" si="1"/>
        <v>0.21249999999999999</v>
      </c>
      <c r="K19" s="32">
        <f t="shared" si="2"/>
        <v>0.6470588235294118</v>
      </c>
      <c r="L19" s="32">
        <f t="shared" si="3"/>
        <v>0.27272727272727271</v>
      </c>
    </row>
    <row r="20" spans="2:12" x14ac:dyDescent="0.25">
      <c r="B20" s="1" t="s">
        <v>16</v>
      </c>
      <c r="C20" s="2">
        <v>7</v>
      </c>
      <c r="D20" s="2">
        <v>376</v>
      </c>
      <c r="E20" s="2">
        <v>317</v>
      </c>
      <c r="F20" s="2">
        <v>37</v>
      </c>
      <c r="G20" s="2">
        <v>19</v>
      </c>
      <c r="H20" s="2">
        <v>7</v>
      </c>
      <c r="I20" s="32">
        <f t="shared" si="0"/>
        <v>0.84308510638297873</v>
      </c>
      <c r="J20" s="32">
        <f t="shared" si="1"/>
        <v>0.1167192429022082</v>
      </c>
      <c r="K20" s="32">
        <f t="shared" si="2"/>
        <v>0.51351351351351349</v>
      </c>
      <c r="L20" s="32">
        <f t="shared" si="3"/>
        <v>0.36842105263157893</v>
      </c>
    </row>
    <row r="21" spans="2:12" x14ac:dyDescent="0.25">
      <c r="B21" s="1" t="s">
        <v>17</v>
      </c>
      <c r="C21" s="2">
        <v>9</v>
      </c>
      <c r="D21" s="2">
        <v>264</v>
      </c>
      <c r="E21" s="2">
        <v>224</v>
      </c>
      <c r="F21" s="2">
        <v>47</v>
      </c>
      <c r="G21" s="2">
        <v>33</v>
      </c>
      <c r="H21" s="2">
        <v>9</v>
      </c>
      <c r="I21" s="32">
        <f t="shared" si="0"/>
        <v>0.84848484848484851</v>
      </c>
      <c r="J21" s="32">
        <f t="shared" si="1"/>
        <v>0.20982142857142858</v>
      </c>
      <c r="K21" s="32">
        <f t="shared" si="2"/>
        <v>0.7021276595744681</v>
      </c>
      <c r="L21" s="32">
        <f t="shared" si="3"/>
        <v>0.27272727272727271</v>
      </c>
    </row>
    <row r="22" spans="2:12" x14ac:dyDescent="0.25">
      <c r="B22" s="1" t="s">
        <v>18</v>
      </c>
      <c r="C22" s="2">
        <v>7</v>
      </c>
      <c r="D22" s="2">
        <v>32</v>
      </c>
      <c r="E22" s="2">
        <v>24</v>
      </c>
      <c r="F22" s="2">
        <v>24</v>
      </c>
      <c r="G22" s="2">
        <v>15</v>
      </c>
      <c r="H22" s="2">
        <v>7</v>
      </c>
      <c r="I22" s="32">
        <f t="shared" si="0"/>
        <v>0.75</v>
      </c>
      <c r="J22" s="32">
        <f t="shared" si="1"/>
        <v>1</v>
      </c>
      <c r="K22" s="32">
        <f t="shared" si="2"/>
        <v>0.625</v>
      </c>
      <c r="L22" s="32">
        <f t="shared" si="3"/>
        <v>0.46666666666666667</v>
      </c>
    </row>
    <row r="23" spans="2:12" x14ac:dyDescent="0.25">
      <c r="B23" s="1" t="s">
        <v>19</v>
      </c>
      <c r="C23" s="2">
        <v>3</v>
      </c>
      <c r="D23" s="2">
        <v>12</v>
      </c>
      <c r="E23" s="2">
        <v>11</v>
      </c>
      <c r="F23" s="2">
        <v>11</v>
      </c>
      <c r="G23" s="2">
        <v>4</v>
      </c>
      <c r="H23" s="2">
        <v>2</v>
      </c>
      <c r="I23" s="32">
        <f t="shared" si="0"/>
        <v>0.91666666666666663</v>
      </c>
      <c r="J23" s="32">
        <f t="shared" si="1"/>
        <v>1</v>
      </c>
      <c r="K23" s="32">
        <f t="shared" si="2"/>
        <v>0.36363636363636365</v>
      </c>
      <c r="L23" s="32">
        <f t="shared" si="3"/>
        <v>0.5</v>
      </c>
    </row>
    <row r="24" spans="2:12" x14ac:dyDescent="0.25">
      <c r="B24" s="1" t="s">
        <v>20</v>
      </c>
      <c r="C24" s="2">
        <v>3</v>
      </c>
      <c r="D24" s="2">
        <v>50</v>
      </c>
      <c r="E24" s="2">
        <v>45</v>
      </c>
      <c r="F24" s="2">
        <v>15</v>
      </c>
      <c r="G24" s="2">
        <v>10</v>
      </c>
      <c r="H24" s="2">
        <v>3</v>
      </c>
      <c r="I24" s="32">
        <f t="shared" si="0"/>
        <v>0.9</v>
      </c>
      <c r="J24" s="32">
        <f t="shared" si="1"/>
        <v>0.33333333333333331</v>
      </c>
      <c r="K24" s="32">
        <f t="shared" si="2"/>
        <v>0.66666666666666663</v>
      </c>
      <c r="L24" s="32">
        <f t="shared" si="3"/>
        <v>0.3</v>
      </c>
    </row>
    <row r="25" spans="2:12" x14ac:dyDescent="0.25">
      <c r="B25" s="1" t="s">
        <v>21</v>
      </c>
      <c r="C25" s="2">
        <v>3</v>
      </c>
      <c r="D25" s="2">
        <v>28</v>
      </c>
      <c r="E25" s="2">
        <v>26</v>
      </c>
      <c r="F25" s="2">
        <v>15</v>
      </c>
      <c r="G25" s="2">
        <v>13</v>
      </c>
      <c r="H25" s="2">
        <v>3</v>
      </c>
      <c r="I25" s="32">
        <f t="shared" si="0"/>
        <v>0.9285714285714286</v>
      </c>
      <c r="J25" s="32">
        <f t="shared" si="1"/>
        <v>0.57692307692307687</v>
      </c>
      <c r="K25" s="32">
        <f t="shared" si="2"/>
        <v>0.8666666666666667</v>
      </c>
      <c r="L25" s="32">
        <f t="shared" si="3"/>
        <v>0.23076923076923078</v>
      </c>
    </row>
    <row r="26" spans="2:12" x14ac:dyDescent="0.25">
      <c r="B26" s="1" t="s">
        <v>22</v>
      </c>
      <c r="C26" s="2">
        <v>11</v>
      </c>
      <c r="D26" s="2">
        <v>154</v>
      </c>
      <c r="E26" s="2">
        <v>134</v>
      </c>
      <c r="F26" s="2">
        <v>55</v>
      </c>
      <c r="G26" s="2">
        <v>44</v>
      </c>
      <c r="H26" s="2">
        <v>11</v>
      </c>
      <c r="I26" s="32">
        <f t="shared" si="0"/>
        <v>0.87012987012987009</v>
      </c>
      <c r="J26" s="32">
        <f t="shared" si="1"/>
        <v>0.41044776119402987</v>
      </c>
      <c r="K26" s="32">
        <f t="shared" si="2"/>
        <v>0.8</v>
      </c>
      <c r="L26" s="32">
        <f t="shared" si="3"/>
        <v>0.25</v>
      </c>
    </row>
    <row r="27" spans="2:12" x14ac:dyDescent="0.25">
      <c r="B27" s="1" t="s">
        <v>23</v>
      </c>
      <c r="C27" s="2">
        <v>14</v>
      </c>
      <c r="D27" s="2">
        <v>235</v>
      </c>
      <c r="E27" s="2">
        <v>201</v>
      </c>
      <c r="F27" s="2">
        <v>74</v>
      </c>
      <c r="G27" s="2">
        <v>36</v>
      </c>
      <c r="H27" s="2">
        <v>14</v>
      </c>
      <c r="I27" s="32">
        <f t="shared" si="0"/>
        <v>0.85531914893617023</v>
      </c>
      <c r="J27" s="32">
        <f t="shared" si="1"/>
        <v>0.36815920398009949</v>
      </c>
      <c r="K27" s="32">
        <f t="shared" si="2"/>
        <v>0.48648648648648651</v>
      </c>
      <c r="L27" s="32">
        <f t="shared" si="3"/>
        <v>0.3888888888888889</v>
      </c>
    </row>
    <row r="28" spans="2:12" x14ac:dyDescent="0.25">
      <c r="B28" s="1" t="s">
        <v>24</v>
      </c>
      <c r="C28" s="2">
        <v>10</v>
      </c>
      <c r="D28" s="2">
        <v>79</v>
      </c>
      <c r="E28" s="2">
        <v>69</v>
      </c>
      <c r="F28" s="2">
        <v>50</v>
      </c>
      <c r="G28" s="2">
        <v>22</v>
      </c>
      <c r="H28" s="2">
        <v>10</v>
      </c>
      <c r="I28" s="32">
        <f t="shared" si="0"/>
        <v>0.87341772151898733</v>
      </c>
      <c r="J28" s="32">
        <f t="shared" si="1"/>
        <v>0.72463768115942029</v>
      </c>
      <c r="K28" s="32">
        <f t="shared" si="2"/>
        <v>0.44</v>
      </c>
      <c r="L28" s="32">
        <f t="shared" si="3"/>
        <v>0.45454545454545453</v>
      </c>
    </row>
    <row r="29" spans="2:12" x14ac:dyDescent="0.25">
      <c r="B29" s="1" t="s">
        <v>25</v>
      </c>
      <c r="C29" s="2">
        <v>4</v>
      </c>
      <c r="D29" s="2">
        <v>64</v>
      </c>
      <c r="E29" s="2">
        <v>59</v>
      </c>
      <c r="F29" s="2">
        <v>20</v>
      </c>
      <c r="G29" s="2">
        <v>10</v>
      </c>
      <c r="H29" s="2">
        <v>4</v>
      </c>
      <c r="I29" s="32">
        <f t="shared" si="0"/>
        <v>0.921875</v>
      </c>
      <c r="J29" s="32">
        <f t="shared" si="1"/>
        <v>0.33898305084745761</v>
      </c>
      <c r="K29" s="32">
        <f t="shared" si="2"/>
        <v>0.5</v>
      </c>
      <c r="L29" s="32">
        <f t="shared" si="3"/>
        <v>0.4</v>
      </c>
    </row>
    <row r="30" spans="2:12" x14ac:dyDescent="0.25">
      <c r="B30" s="1" t="s">
        <v>26</v>
      </c>
      <c r="C30" s="2">
        <v>3</v>
      </c>
      <c r="D30" s="2">
        <v>47</v>
      </c>
      <c r="E30" s="2">
        <v>36</v>
      </c>
      <c r="F30" s="2">
        <v>15</v>
      </c>
      <c r="G30" s="2">
        <v>10</v>
      </c>
      <c r="H30" s="2">
        <v>3</v>
      </c>
      <c r="I30" s="32">
        <f t="shared" si="0"/>
        <v>0.76595744680851063</v>
      </c>
      <c r="J30" s="32">
        <f t="shared" si="1"/>
        <v>0.41666666666666669</v>
      </c>
      <c r="K30" s="32">
        <f t="shared" si="2"/>
        <v>0.66666666666666663</v>
      </c>
      <c r="L30" s="32">
        <f t="shared" si="3"/>
        <v>0.3</v>
      </c>
    </row>
    <row r="31" spans="2:12" x14ac:dyDescent="0.25">
      <c r="B31" s="1" t="s">
        <v>27</v>
      </c>
      <c r="C31" s="2">
        <v>4</v>
      </c>
      <c r="D31" s="2">
        <v>23</v>
      </c>
      <c r="E31" s="2">
        <v>20</v>
      </c>
      <c r="F31" s="2">
        <v>20</v>
      </c>
      <c r="G31" s="2">
        <v>14</v>
      </c>
      <c r="H31" s="2">
        <v>4</v>
      </c>
      <c r="I31" s="32">
        <f t="shared" si="0"/>
        <v>0.86956521739130432</v>
      </c>
      <c r="J31" s="32">
        <f t="shared" si="1"/>
        <v>1</v>
      </c>
      <c r="K31" s="32">
        <f t="shared" si="2"/>
        <v>0.7</v>
      </c>
      <c r="L31" s="32">
        <f t="shared" si="3"/>
        <v>0.2857142857142857</v>
      </c>
    </row>
    <row r="32" spans="2:12" x14ac:dyDescent="0.25">
      <c r="B32" s="1" t="s">
        <v>0</v>
      </c>
      <c r="C32" s="2">
        <f t="shared" ref="C32:H32" si="4">SUM(C6:C31)</f>
        <v>216</v>
      </c>
      <c r="D32" s="2">
        <f t="shared" si="4"/>
        <v>3254</v>
      </c>
      <c r="E32" s="2">
        <f t="shared" si="4"/>
        <v>2798</v>
      </c>
      <c r="F32" s="2">
        <f t="shared" si="4"/>
        <v>1096</v>
      </c>
      <c r="G32" s="2">
        <f t="shared" si="4"/>
        <v>664</v>
      </c>
      <c r="H32" s="2">
        <f t="shared" si="4"/>
        <v>215</v>
      </c>
      <c r="I32" s="32">
        <f t="shared" si="0"/>
        <v>0.85986478180700676</v>
      </c>
      <c r="J32" s="32">
        <f t="shared" si="1"/>
        <v>0.3917083631165118</v>
      </c>
      <c r="K32" s="32">
        <f t="shared" si="2"/>
        <v>0.6058394160583942</v>
      </c>
      <c r="L32" s="32">
        <f t="shared" si="3"/>
        <v>0.32379518072289154</v>
      </c>
    </row>
    <row r="33" spans="1:13" x14ac:dyDescent="0.25">
      <c r="B33" s="7" t="s">
        <v>73</v>
      </c>
    </row>
    <row r="34" spans="1:13" x14ac:dyDescent="0.25">
      <c r="B34" s="7" t="s">
        <v>74</v>
      </c>
    </row>
    <row r="35" spans="1:13" x14ac:dyDescent="0.25">
      <c r="B35" s="7" t="s">
        <v>75</v>
      </c>
    </row>
    <row r="36" spans="1:13" x14ac:dyDescent="0.25">
      <c r="B36" s="7" t="s">
        <v>76</v>
      </c>
    </row>
    <row r="37" spans="1:13" x14ac:dyDescent="0.25">
      <c r="B37" s="7" t="s">
        <v>77</v>
      </c>
    </row>
    <row r="38" spans="1:13" x14ac:dyDescent="0.25">
      <c r="B38" s="7" t="s">
        <v>78</v>
      </c>
    </row>
    <row r="39" spans="1:13" x14ac:dyDescent="0.25">
      <c r="B39" s="7" t="s">
        <v>34</v>
      </c>
    </row>
    <row r="40" spans="1:13" ht="19.5" customHeight="1" x14ac:dyDescent="0.3">
      <c r="A40" s="14"/>
      <c r="B40" s="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8.75" x14ac:dyDescent="0.3">
      <c r="A41" s="14"/>
      <c r="B41" s="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8.75" x14ac:dyDescent="0.3">
      <c r="A42" s="14"/>
      <c r="B42" s="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37.5" customHeight="1" x14ac:dyDescent="0.3">
      <c r="A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8.75" x14ac:dyDescent="0.3">
      <c r="A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8.75" x14ac:dyDescent="0.3">
      <c r="A45" s="14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8.75" customHeight="1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8.75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8.75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8.75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8.75" customHeigh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8.75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8.75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8.75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8.75" customHeight="1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8.75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8.75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8.75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8.75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8.75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36" customHeight="1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24" customHeight="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8.75" x14ac:dyDescent="0.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8.75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8.75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9.5" customHeight="1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8.75" x14ac:dyDescent="0.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8.75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5.75" customHeight="1" x14ac:dyDescent="0.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8.75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8.75" x14ac:dyDescent="0.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8.75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8.75" x14ac:dyDescent="0.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8.75" x14ac:dyDescent="0.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8.75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18.75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18.75" x14ac:dyDescent="0.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18.75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8.75" x14ac:dyDescent="0.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18.75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ht="18.75" x14ac:dyDescent="0.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ht="18.75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t="18.75" x14ac:dyDescent="0.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ht="18.75" x14ac:dyDescent="0.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ht="18.75" x14ac:dyDescent="0.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ht="18.75" x14ac:dyDescent="0.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ht="18.75" x14ac:dyDescent="0.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ht="18.75" x14ac:dyDescent="0.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18.75" x14ac:dyDescent="0.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18.75" x14ac:dyDescent="0.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18.75" x14ac:dyDescent="0.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ht="18.75" x14ac:dyDescent="0.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ht="18.75" x14ac:dyDescent="0.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ht="18.75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ht="18.75" x14ac:dyDescent="0.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18.75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18.75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ht="18.75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ht="18.75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</sheetData>
  <sheetProtection algorithmName="SHA-512" hashValue="Q+S2W6IMlPrDvGPrP+JCRyU/+41XCn9ALtCqkRjV3TA/AR43CniWtshW+sfEtsikosrh7oTHVcd5Pp/cXkFvWg==" saltValue="Bmyq5+sNdACg/E6R2zLmd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showGridLines="0" zoomScale="90" zoomScaleNormal="90" zoomScalePageLayoutView="70" workbookViewId="0">
      <selection activeCell="C6" sqref="C6:L32"/>
    </sheetView>
  </sheetViews>
  <sheetFormatPr baseColWidth="10" defaultRowHeight="15" x14ac:dyDescent="0.25"/>
  <cols>
    <col min="2" max="2" width="19.85546875" customWidth="1"/>
    <col min="3" max="3" width="19.42578125" customWidth="1"/>
    <col min="4" max="4" width="19" customWidth="1"/>
    <col min="5" max="5" width="23.7109375" customWidth="1"/>
    <col min="6" max="6" width="18.42578125" customWidth="1"/>
    <col min="7" max="7" width="22" customWidth="1"/>
    <col min="8" max="10" width="15" customWidth="1"/>
    <col min="11" max="11" width="19.140625" customWidth="1"/>
    <col min="12" max="12" width="25.7109375" customWidth="1"/>
    <col min="13" max="13" width="23.7109375" customWidth="1"/>
  </cols>
  <sheetData>
    <row r="1" spans="2:26" x14ac:dyDescent="0.25">
      <c r="N1" t="s">
        <v>43</v>
      </c>
      <c r="U1" s="33"/>
    </row>
    <row r="2" spans="2:26" x14ac:dyDescent="0.25">
      <c r="B2" s="13" t="s">
        <v>66</v>
      </c>
      <c r="U2" s="33"/>
    </row>
    <row r="3" spans="2:26" x14ac:dyDescent="0.25">
      <c r="U3" s="33"/>
    </row>
    <row r="4" spans="2:26" x14ac:dyDescent="0.25">
      <c r="U4" s="33"/>
    </row>
    <row r="5" spans="2:26" ht="74.25" customHeight="1" x14ac:dyDescent="0.25">
      <c r="B5" s="16" t="s">
        <v>35</v>
      </c>
      <c r="C5" s="28" t="s">
        <v>115</v>
      </c>
      <c r="D5" s="28" t="s">
        <v>116</v>
      </c>
      <c r="E5" s="28" t="s">
        <v>117</v>
      </c>
      <c r="F5" s="28" t="s">
        <v>113</v>
      </c>
      <c r="G5" s="28" t="s">
        <v>114</v>
      </c>
      <c r="H5" s="28" t="s">
        <v>42</v>
      </c>
      <c r="I5" s="28" t="s">
        <v>39</v>
      </c>
      <c r="J5" s="28" t="s">
        <v>40</v>
      </c>
      <c r="K5" s="28" t="s">
        <v>52</v>
      </c>
      <c r="L5" s="28" t="s">
        <v>53</v>
      </c>
      <c r="U5" s="33"/>
    </row>
    <row r="6" spans="2:26" x14ac:dyDescent="0.25">
      <c r="B6" s="1" t="s">
        <v>2</v>
      </c>
      <c r="C6" s="2">
        <v>8</v>
      </c>
      <c r="D6" s="2">
        <v>180</v>
      </c>
      <c r="E6" s="2">
        <v>165</v>
      </c>
      <c r="F6" s="2">
        <v>42</v>
      </c>
      <c r="G6" s="2">
        <v>28</v>
      </c>
      <c r="H6" s="2">
        <v>8</v>
      </c>
      <c r="I6" s="32">
        <f>+E6/D6</f>
        <v>0.91666666666666663</v>
      </c>
      <c r="J6" s="32">
        <f>+F6/E6</f>
        <v>0.25454545454545452</v>
      </c>
      <c r="K6" s="32">
        <f>+G6/F6</f>
        <v>0.66666666666666663</v>
      </c>
      <c r="L6" s="32">
        <f>+H6/G6</f>
        <v>0.2857142857142857</v>
      </c>
      <c r="U6" s="33"/>
      <c r="V6" s="33"/>
      <c r="W6" s="33"/>
      <c r="X6" s="33"/>
      <c r="Y6" s="33"/>
    </row>
    <row r="7" spans="2:26" x14ac:dyDescent="0.25">
      <c r="B7" s="1" t="s">
        <v>3</v>
      </c>
      <c r="C7" s="2">
        <v>21</v>
      </c>
      <c r="D7" s="2">
        <v>644</v>
      </c>
      <c r="E7" s="2">
        <v>545</v>
      </c>
      <c r="F7" s="2">
        <v>121</v>
      </c>
      <c r="G7" s="2">
        <v>87</v>
      </c>
      <c r="H7" s="2">
        <v>21</v>
      </c>
      <c r="I7" s="32">
        <f t="shared" ref="I7:L32" si="0">+E7/D7</f>
        <v>0.84627329192546585</v>
      </c>
      <c r="J7" s="32">
        <f t="shared" si="0"/>
        <v>0.22201834862385322</v>
      </c>
      <c r="K7" s="32">
        <f t="shared" si="0"/>
        <v>0.71900826446280997</v>
      </c>
      <c r="L7" s="32">
        <f t="shared" si="0"/>
        <v>0.2413793103448276</v>
      </c>
      <c r="U7" s="33"/>
      <c r="V7" s="33"/>
      <c r="W7" s="33"/>
      <c r="X7" s="33"/>
      <c r="Y7" s="33"/>
    </row>
    <row r="8" spans="2:26" ht="15" customHeight="1" x14ac:dyDescent="0.25">
      <c r="B8" s="1" t="s">
        <v>4</v>
      </c>
      <c r="C8" s="2">
        <v>9</v>
      </c>
      <c r="D8" s="2">
        <v>211</v>
      </c>
      <c r="E8" s="2">
        <v>178</v>
      </c>
      <c r="F8" s="2">
        <v>45</v>
      </c>
      <c r="G8" s="2">
        <v>29</v>
      </c>
      <c r="H8" s="2">
        <v>9</v>
      </c>
      <c r="I8" s="32">
        <f t="shared" si="0"/>
        <v>0.84360189573459721</v>
      </c>
      <c r="J8" s="32">
        <f t="shared" si="0"/>
        <v>0.25280898876404495</v>
      </c>
      <c r="K8" s="32">
        <f t="shared" si="0"/>
        <v>0.64444444444444449</v>
      </c>
      <c r="L8" s="32">
        <f t="shared" si="0"/>
        <v>0.31034482758620691</v>
      </c>
      <c r="U8" s="33"/>
      <c r="V8" s="33"/>
      <c r="W8" s="33"/>
      <c r="X8" s="33"/>
      <c r="Y8" s="33"/>
      <c r="Z8" s="33"/>
    </row>
    <row r="9" spans="2:26" x14ac:dyDescent="0.25">
      <c r="B9" s="1" t="s">
        <v>5</v>
      </c>
      <c r="C9" s="2">
        <v>11</v>
      </c>
      <c r="D9" s="2">
        <v>458</v>
      </c>
      <c r="E9" s="2">
        <v>407</v>
      </c>
      <c r="F9" s="2">
        <v>59</v>
      </c>
      <c r="G9" s="2">
        <v>31</v>
      </c>
      <c r="H9" s="2">
        <v>11</v>
      </c>
      <c r="I9" s="32">
        <f t="shared" si="0"/>
        <v>0.888646288209607</v>
      </c>
      <c r="J9" s="32">
        <f t="shared" si="0"/>
        <v>0.14496314496314497</v>
      </c>
      <c r="K9" s="32">
        <f t="shared" si="0"/>
        <v>0.52542372881355937</v>
      </c>
      <c r="L9" s="32">
        <f t="shared" si="0"/>
        <v>0.35483870967741937</v>
      </c>
      <c r="U9" s="33"/>
      <c r="V9" s="33"/>
      <c r="W9" s="33"/>
      <c r="X9" s="33"/>
      <c r="Y9" s="33"/>
    </row>
    <row r="10" spans="2:26" ht="15" customHeight="1" x14ac:dyDescent="0.25">
      <c r="B10" s="1" t="s">
        <v>6</v>
      </c>
      <c r="C10" s="2">
        <v>12</v>
      </c>
      <c r="D10" s="2">
        <v>264</v>
      </c>
      <c r="E10" s="2">
        <v>205</v>
      </c>
      <c r="F10" s="2">
        <v>55</v>
      </c>
      <c r="G10" s="2">
        <v>27</v>
      </c>
      <c r="H10" s="2">
        <v>12</v>
      </c>
      <c r="I10" s="32">
        <f t="shared" si="0"/>
        <v>0.77651515151515149</v>
      </c>
      <c r="J10" s="32">
        <f t="shared" si="0"/>
        <v>0.26829268292682928</v>
      </c>
      <c r="K10" s="32">
        <f t="shared" si="0"/>
        <v>0.49090909090909091</v>
      </c>
      <c r="L10" s="32">
        <f t="shared" si="0"/>
        <v>0.44444444444444442</v>
      </c>
      <c r="U10" s="33"/>
      <c r="V10" s="33"/>
      <c r="W10" s="33"/>
      <c r="X10" s="33"/>
      <c r="Y10" s="33"/>
    </row>
    <row r="11" spans="2:26" x14ac:dyDescent="0.25">
      <c r="B11" s="1" t="s">
        <v>7</v>
      </c>
      <c r="C11" s="2">
        <v>14</v>
      </c>
      <c r="D11" s="2">
        <v>621</v>
      </c>
      <c r="E11" s="2">
        <v>551</v>
      </c>
      <c r="F11" s="2">
        <v>67</v>
      </c>
      <c r="G11" s="2">
        <v>48</v>
      </c>
      <c r="H11" s="2">
        <v>14</v>
      </c>
      <c r="I11" s="32">
        <f t="shared" si="0"/>
        <v>0.8872785829307569</v>
      </c>
      <c r="J11" s="32">
        <f t="shared" si="0"/>
        <v>0.12159709618874773</v>
      </c>
      <c r="K11" s="32">
        <f t="shared" si="0"/>
        <v>0.71641791044776115</v>
      </c>
      <c r="L11" s="32">
        <f t="shared" si="0"/>
        <v>0.29166666666666669</v>
      </c>
      <c r="U11" s="33"/>
      <c r="V11" s="33"/>
      <c r="W11" s="33"/>
      <c r="X11" s="33"/>
      <c r="Y11" s="33"/>
    </row>
    <row r="12" spans="2:26" ht="15" customHeight="1" x14ac:dyDescent="0.25">
      <c r="B12" s="1" t="s">
        <v>8</v>
      </c>
      <c r="C12" s="2">
        <v>2</v>
      </c>
      <c r="D12" s="2">
        <v>29</v>
      </c>
      <c r="E12" s="2">
        <v>25</v>
      </c>
      <c r="F12" s="2">
        <v>6</v>
      </c>
      <c r="G12" s="2">
        <v>3</v>
      </c>
      <c r="H12" s="2">
        <v>2</v>
      </c>
      <c r="I12" s="32">
        <f t="shared" si="0"/>
        <v>0.86206896551724133</v>
      </c>
      <c r="J12" s="32">
        <f t="shared" si="0"/>
        <v>0.24</v>
      </c>
      <c r="K12" s="32">
        <f t="shared" si="0"/>
        <v>0.5</v>
      </c>
      <c r="L12" s="32">
        <f t="shared" si="0"/>
        <v>0.66666666666666663</v>
      </c>
      <c r="U12" s="33"/>
      <c r="V12" s="33"/>
      <c r="W12" s="33"/>
      <c r="X12" s="33"/>
      <c r="Y12" s="33"/>
    </row>
    <row r="13" spans="2:26" x14ac:dyDescent="0.25">
      <c r="B13" s="1" t="s">
        <v>9</v>
      </c>
      <c r="C13" s="2">
        <v>15</v>
      </c>
      <c r="D13" s="2">
        <v>530</v>
      </c>
      <c r="E13" s="2">
        <v>470</v>
      </c>
      <c r="F13" s="2">
        <v>77</v>
      </c>
      <c r="G13" s="2">
        <v>45</v>
      </c>
      <c r="H13" s="2">
        <v>15</v>
      </c>
      <c r="I13" s="32">
        <f t="shared" si="0"/>
        <v>0.8867924528301887</v>
      </c>
      <c r="J13" s="32">
        <f t="shared" si="0"/>
        <v>0.16382978723404254</v>
      </c>
      <c r="K13" s="32">
        <f t="shared" si="0"/>
        <v>0.58441558441558439</v>
      </c>
      <c r="L13" s="32">
        <f t="shared" si="0"/>
        <v>0.33333333333333331</v>
      </c>
      <c r="U13" s="33"/>
      <c r="V13" s="33"/>
      <c r="W13" s="33"/>
      <c r="X13" s="33"/>
      <c r="Y13" s="33"/>
    </row>
    <row r="14" spans="2:26" ht="15" customHeight="1" x14ac:dyDescent="0.25">
      <c r="B14" s="1" t="s">
        <v>10</v>
      </c>
      <c r="C14" s="2">
        <v>8</v>
      </c>
      <c r="D14" s="2">
        <v>223</v>
      </c>
      <c r="E14" s="2">
        <v>182</v>
      </c>
      <c r="F14" s="2">
        <v>37</v>
      </c>
      <c r="G14" s="2">
        <v>23</v>
      </c>
      <c r="H14" s="2">
        <v>8</v>
      </c>
      <c r="I14" s="32">
        <f t="shared" si="0"/>
        <v>0.81614349775784756</v>
      </c>
      <c r="J14" s="32">
        <f t="shared" si="0"/>
        <v>0.2032967032967033</v>
      </c>
      <c r="K14" s="32">
        <f t="shared" si="0"/>
        <v>0.6216216216216216</v>
      </c>
      <c r="L14" s="32">
        <f t="shared" si="0"/>
        <v>0.34782608695652173</v>
      </c>
      <c r="U14" s="33"/>
      <c r="V14" s="33"/>
      <c r="W14" s="33"/>
      <c r="X14" s="33"/>
      <c r="Y14" s="33"/>
    </row>
    <row r="15" spans="2:26" x14ac:dyDescent="0.25">
      <c r="B15" s="1" t="s">
        <v>11</v>
      </c>
      <c r="C15" s="2">
        <v>12</v>
      </c>
      <c r="D15" s="2">
        <v>349</v>
      </c>
      <c r="E15" s="2">
        <v>291</v>
      </c>
      <c r="F15" s="2">
        <v>56</v>
      </c>
      <c r="G15" s="2">
        <v>29</v>
      </c>
      <c r="H15" s="2">
        <v>12</v>
      </c>
      <c r="I15" s="32">
        <f t="shared" si="0"/>
        <v>0.833810888252149</v>
      </c>
      <c r="J15" s="32">
        <f t="shared" si="0"/>
        <v>0.19243986254295534</v>
      </c>
      <c r="K15" s="32">
        <f t="shared" si="0"/>
        <v>0.5178571428571429</v>
      </c>
      <c r="L15" s="32">
        <f t="shared" si="0"/>
        <v>0.41379310344827586</v>
      </c>
      <c r="U15" s="33"/>
      <c r="V15" s="33"/>
      <c r="W15" s="33"/>
      <c r="X15" s="33"/>
      <c r="Y15" s="33"/>
    </row>
    <row r="16" spans="2:26" ht="15" customHeight="1" x14ac:dyDescent="0.25">
      <c r="B16" s="1" t="s">
        <v>12</v>
      </c>
      <c r="C16" s="2">
        <v>6</v>
      </c>
      <c r="D16" s="2">
        <v>218</v>
      </c>
      <c r="E16" s="2">
        <v>188</v>
      </c>
      <c r="F16" s="2">
        <v>26</v>
      </c>
      <c r="G16" s="2">
        <v>17</v>
      </c>
      <c r="H16" s="2">
        <v>6</v>
      </c>
      <c r="I16" s="32">
        <f t="shared" si="0"/>
        <v>0.86238532110091748</v>
      </c>
      <c r="J16" s="32">
        <f t="shared" si="0"/>
        <v>0.13829787234042554</v>
      </c>
      <c r="K16" s="32">
        <f t="shared" si="0"/>
        <v>0.65384615384615385</v>
      </c>
      <c r="L16" s="32">
        <f t="shared" si="0"/>
        <v>0.35294117647058826</v>
      </c>
      <c r="U16" s="33"/>
      <c r="V16" s="33"/>
      <c r="W16" s="33"/>
      <c r="X16" s="33"/>
      <c r="Y16" s="33"/>
    </row>
    <row r="17" spans="2:25" x14ac:dyDescent="0.25">
      <c r="B17" s="1" t="s">
        <v>13</v>
      </c>
      <c r="C17" s="2">
        <v>14</v>
      </c>
      <c r="D17" s="2">
        <v>591</v>
      </c>
      <c r="E17" s="2">
        <v>504</v>
      </c>
      <c r="F17" s="2">
        <v>69</v>
      </c>
      <c r="G17" s="2">
        <v>52</v>
      </c>
      <c r="H17" s="2">
        <v>14</v>
      </c>
      <c r="I17" s="32">
        <f t="shared" si="0"/>
        <v>0.85279187817258884</v>
      </c>
      <c r="J17" s="32">
        <f t="shared" si="0"/>
        <v>0.13690476190476192</v>
      </c>
      <c r="K17" s="32">
        <f t="shared" si="0"/>
        <v>0.75362318840579712</v>
      </c>
      <c r="L17" s="32">
        <f t="shared" si="0"/>
        <v>0.26923076923076922</v>
      </c>
      <c r="U17" s="33"/>
      <c r="V17" s="33"/>
      <c r="W17" s="33"/>
      <c r="X17" s="33"/>
      <c r="Y17" s="33"/>
    </row>
    <row r="18" spans="2:25" x14ac:dyDescent="0.25">
      <c r="B18" s="1" t="s">
        <v>14</v>
      </c>
      <c r="C18" s="2">
        <v>16</v>
      </c>
      <c r="D18" s="2">
        <v>586</v>
      </c>
      <c r="E18" s="2">
        <v>531</v>
      </c>
      <c r="F18" s="2">
        <v>95</v>
      </c>
      <c r="G18" s="2">
        <v>61</v>
      </c>
      <c r="H18" s="2">
        <v>16</v>
      </c>
      <c r="I18" s="32">
        <f t="shared" si="0"/>
        <v>0.90614334470989766</v>
      </c>
      <c r="J18" s="32">
        <f t="shared" si="0"/>
        <v>0.17890772128060264</v>
      </c>
      <c r="K18" s="32">
        <f t="shared" si="0"/>
        <v>0.64210526315789473</v>
      </c>
      <c r="L18" s="32">
        <f t="shared" si="0"/>
        <v>0.26229508196721313</v>
      </c>
      <c r="U18" s="33"/>
      <c r="V18" s="33"/>
      <c r="W18" s="33"/>
      <c r="X18" s="33"/>
      <c r="Y18" s="33"/>
    </row>
    <row r="19" spans="2:25" x14ac:dyDescent="0.25">
      <c r="B19" s="1" t="s">
        <v>15</v>
      </c>
      <c r="C19" s="2">
        <v>4</v>
      </c>
      <c r="D19" s="2">
        <v>211</v>
      </c>
      <c r="E19" s="2">
        <v>179</v>
      </c>
      <c r="F19" s="2">
        <v>22</v>
      </c>
      <c r="G19" s="2">
        <v>13</v>
      </c>
      <c r="H19" s="2">
        <v>4</v>
      </c>
      <c r="I19" s="32">
        <f t="shared" si="0"/>
        <v>0.84834123222748814</v>
      </c>
      <c r="J19" s="32">
        <f t="shared" si="0"/>
        <v>0.12290502793296089</v>
      </c>
      <c r="K19" s="32">
        <f t="shared" si="0"/>
        <v>0.59090909090909094</v>
      </c>
      <c r="L19" s="32">
        <f t="shared" si="0"/>
        <v>0.30769230769230771</v>
      </c>
      <c r="U19" s="33"/>
      <c r="V19" s="33"/>
      <c r="W19" s="33"/>
      <c r="X19" s="33"/>
      <c r="Y19" s="33"/>
    </row>
    <row r="20" spans="2:25" x14ac:dyDescent="0.25">
      <c r="B20" s="1" t="s">
        <v>16</v>
      </c>
      <c r="C20" s="2">
        <v>8</v>
      </c>
      <c r="D20" s="2">
        <v>869</v>
      </c>
      <c r="E20" s="2">
        <v>715</v>
      </c>
      <c r="F20" s="2">
        <v>44</v>
      </c>
      <c r="G20" s="2">
        <v>27</v>
      </c>
      <c r="H20" s="2">
        <v>8</v>
      </c>
      <c r="I20" s="32">
        <f t="shared" si="0"/>
        <v>0.82278481012658233</v>
      </c>
      <c r="J20" s="32">
        <f t="shared" si="0"/>
        <v>6.1538461538461542E-2</v>
      </c>
      <c r="K20" s="32">
        <f t="shared" si="0"/>
        <v>0.61363636363636365</v>
      </c>
      <c r="L20" s="32">
        <f t="shared" si="0"/>
        <v>0.29629629629629628</v>
      </c>
      <c r="U20" s="33"/>
      <c r="V20" s="33"/>
      <c r="W20" s="33"/>
      <c r="X20" s="33"/>
      <c r="Y20" s="33"/>
    </row>
    <row r="21" spans="2:25" x14ac:dyDescent="0.25">
      <c r="B21" s="1" t="s">
        <v>17</v>
      </c>
      <c r="C21" s="2">
        <v>10</v>
      </c>
      <c r="D21" s="2">
        <v>616</v>
      </c>
      <c r="E21" s="2">
        <v>521</v>
      </c>
      <c r="F21" s="2">
        <v>49</v>
      </c>
      <c r="G21" s="2">
        <v>36</v>
      </c>
      <c r="H21" s="2">
        <v>10</v>
      </c>
      <c r="I21" s="32">
        <f t="shared" si="0"/>
        <v>0.84577922077922074</v>
      </c>
      <c r="J21" s="32">
        <f t="shared" si="0"/>
        <v>9.4049904030710174E-2</v>
      </c>
      <c r="K21" s="32">
        <f t="shared" si="0"/>
        <v>0.73469387755102045</v>
      </c>
      <c r="L21" s="32">
        <f t="shared" si="0"/>
        <v>0.27777777777777779</v>
      </c>
      <c r="U21" s="33"/>
      <c r="V21" s="33"/>
      <c r="W21" s="33"/>
      <c r="X21" s="33"/>
      <c r="Y21" s="33"/>
    </row>
    <row r="22" spans="2:25" x14ac:dyDescent="0.25">
      <c r="B22" s="1" t="s">
        <v>18</v>
      </c>
      <c r="C22" s="2">
        <v>8</v>
      </c>
      <c r="D22" s="2">
        <v>169</v>
      </c>
      <c r="E22" s="2">
        <v>129</v>
      </c>
      <c r="F22" s="2">
        <v>30</v>
      </c>
      <c r="G22" s="2">
        <v>15</v>
      </c>
      <c r="H22" s="2">
        <v>7</v>
      </c>
      <c r="I22" s="32">
        <f t="shared" si="0"/>
        <v>0.76331360946745563</v>
      </c>
      <c r="J22" s="32">
        <f t="shared" si="0"/>
        <v>0.23255813953488372</v>
      </c>
      <c r="K22" s="32">
        <f t="shared" si="0"/>
        <v>0.5</v>
      </c>
      <c r="L22" s="32">
        <f t="shared" si="0"/>
        <v>0.46666666666666667</v>
      </c>
      <c r="U22" s="33"/>
      <c r="V22" s="33"/>
      <c r="W22" s="33"/>
      <c r="X22" s="33"/>
      <c r="Y22" s="33"/>
    </row>
    <row r="23" spans="2:25" x14ac:dyDescent="0.25">
      <c r="B23" s="1" t="s">
        <v>19</v>
      </c>
      <c r="C23" s="2">
        <v>4</v>
      </c>
      <c r="D23" s="2">
        <v>41</v>
      </c>
      <c r="E23" s="2">
        <v>37</v>
      </c>
      <c r="F23" s="2">
        <v>17</v>
      </c>
      <c r="G23" s="2">
        <v>7</v>
      </c>
      <c r="H23" s="2">
        <v>4</v>
      </c>
      <c r="I23" s="32">
        <f t="shared" si="0"/>
        <v>0.90243902439024393</v>
      </c>
      <c r="J23" s="32">
        <f t="shared" si="0"/>
        <v>0.45945945945945948</v>
      </c>
      <c r="K23" s="32">
        <f t="shared" si="0"/>
        <v>0.41176470588235292</v>
      </c>
      <c r="L23" s="32">
        <f t="shared" si="0"/>
        <v>0.5714285714285714</v>
      </c>
      <c r="U23" s="33"/>
      <c r="V23" s="33"/>
      <c r="W23" s="33"/>
      <c r="X23" s="33"/>
      <c r="Y23" s="33"/>
    </row>
    <row r="24" spans="2:25" x14ac:dyDescent="0.25">
      <c r="B24" s="1" t="s">
        <v>20</v>
      </c>
      <c r="C24" s="2">
        <v>4</v>
      </c>
      <c r="D24" s="2">
        <v>98</v>
      </c>
      <c r="E24" s="2">
        <v>89</v>
      </c>
      <c r="F24" s="2">
        <v>24</v>
      </c>
      <c r="G24" s="2">
        <v>18</v>
      </c>
      <c r="H24" s="2">
        <v>4</v>
      </c>
      <c r="I24" s="32">
        <f t="shared" si="0"/>
        <v>0.90816326530612246</v>
      </c>
      <c r="J24" s="32">
        <f t="shared" si="0"/>
        <v>0.2696629213483146</v>
      </c>
      <c r="K24" s="32">
        <f t="shared" si="0"/>
        <v>0.75</v>
      </c>
      <c r="L24" s="32">
        <f t="shared" si="0"/>
        <v>0.22222222222222221</v>
      </c>
      <c r="U24" s="33"/>
      <c r="V24" s="33"/>
      <c r="W24" s="33"/>
      <c r="X24" s="33"/>
      <c r="Y24" s="33"/>
    </row>
    <row r="25" spans="2:25" x14ac:dyDescent="0.25">
      <c r="B25" s="1" t="s">
        <v>21</v>
      </c>
      <c r="C25" s="2">
        <v>4</v>
      </c>
      <c r="D25" s="2">
        <v>80</v>
      </c>
      <c r="E25" s="2">
        <v>67</v>
      </c>
      <c r="F25" s="2">
        <v>18</v>
      </c>
      <c r="G25" s="2">
        <v>16</v>
      </c>
      <c r="H25" s="2">
        <v>4</v>
      </c>
      <c r="I25" s="32">
        <f t="shared" si="0"/>
        <v>0.83750000000000002</v>
      </c>
      <c r="J25" s="32">
        <f t="shared" si="0"/>
        <v>0.26865671641791045</v>
      </c>
      <c r="K25" s="32">
        <f t="shared" si="0"/>
        <v>0.88888888888888884</v>
      </c>
      <c r="L25" s="32">
        <f t="shared" si="0"/>
        <v>0.25</v>
      </c>
      <c r="U25" s="33"/>
      <c r="V25" s="33"/>
      <c r="W25" s="33"/>
      <c r="X25" s="33"/>
      <c r="Y25" s="33"/>
    </row>
    <row r="26" spans="2:25" x14ac:dyDescent="0.25">
      <c r="B26" s="1" t="s">
        <v>22</v>
      </c>
      <c r="C26" s="2">
        <v>12</v>
      </c>
      <c r="D26" s="2">
        <v>463</v>
      </c>
      <c r="E26" s="2">
        <v>400</v>
      </c>
      <c r="F26" s="2">
        <v>62</v>
      </c>
      <c r="G26" s="2">
        <v>45</v>
      </c>
      <c r="H26" s="2">
        <v>12</v>
      </c>
      <c r="I26" s="32">
        <f t="shared" si="0"/>
        <v>0.86393088552915764</v>
      </c>
      <c r="J26" s="32">
        <f t="shared" si="0"/>
        <v>0.155</v>
      </c>
      <c r="K26" s="32">
        <f t="shared" si="0"/>
        <v>0.72580645161290325</v>
      </c>
      <c r="L26" s="32">
        <f t="shared" si="0"/>
        <v>0.26666666666666666</v>
      </c>
      <c r="U26" s="33"/>
      <c r="V26" s="33"/>
      <c r="W26" s="33"/>
      <c r="X26" s="33"/>
      <c r="Y26" s="33"/>
    </row>
    <row r="27" spans="2:25" x14ac:dyDescent="0.25">
      <c r="B27" s="1" t="s">
        <v>23</v>
      </c>
      <c r="C27" s="2">
        <v>15</v>
      </c>
      <c r="D27" s="2">
        <v>662</v>
      </c>
      <c r="E27" s="2">
        <v>543</v>
      </c>
      <c r="F27" s="2">
        <v>82</v>
      </c>
      <c r="G27" s="2">
        <v>48</v>
      </c>
      <c r="H27" s="2">
        <v>15</v>
      </c>
      <c r="I27" s="32">
        <f t="shared" si="0"/>
        <v>0.8202416918429003</v>
      </c>
      <c r="J27" s="32">
        <f t="shared" si="0"/>
        <v>0.15101289134438306</v>
      </c>
      <c r="K27" s="32">
        <f t="shared" si="0"/>
        <v>0.58536585365853655</v>
      </c>
      <c r="L27" s="32">
        <f t="shared" si="0"/>
        <v>0.3125</v>
      </c>
      <c r="U27" s="33"/>
      <c r="V27" s="33"/>
      <c r="W27" s="33"/>
      <c r="X27" s="33"/>
      <c r="Y27" s="33"/>
    </row>
    <row r="28" spans="2:25" x14ac:dyDescent="0.25">
      <c r="B28" s="1" t="s">
        <v>24</v>
      </c>
      <c r="C28" s="2">
        <v>11</v>
      </c>
      <c r="D28" s="2">
        <v>222</v>
      </c>
      <c r="E28" s="2">
        <v>187</v>
      </c>
      <c r="F28" s="2">
        <v>52</v>
      </c>
      <c r="G28" s="2">
        <v>32</v>
      </c>
      <c r="H28" s="2">
        <v>11</v>
      </c>
      <c r="I28" s="32">
        <f t="shared" si="0"/>
        <v>0.84234234234234229</v>
      </c>
      <c r="J28" s="32">
        <f t="shared" si="0"/>
        <v>0.27807486631016043</v>
      </c>
      <c r="K28" s="32">
        <f t="shared" si="0"/>
        <v>0.61538461538461542</v>
      </c>
      <c r="L28" s="32">
        <f t="shared" si="0"/>
        <v>0.34375</v>
      </c>
      <c r="U28" s="33"/>
      <c r="V28" s="33"/>
      <c r="W28" s="33"/>
      <c r="X28" s="33"/>
      <c r="Y28" s="33"/>
    </row>
    <row r="29" spans="2:25" x14ac:dyDescent="0.25">
      <c r="B29" s="1" t="s">
        <v>25</v>
      </c>
      <c r="C29" s="2">
        <v>5</v>
      </c>
      <c r="D29" s="2">
        <v>122</v>
      </c>
      <c r="E29" s="2">
        <v>111</v>
      </c>
      <c r="F29" s="2">
        <v>35</v>
      </c>
      <c r="G29" s="2">
        <v>16</v>
      </c>
      <c r="H29" s="2">
        <v>5</v>
      </c>
      <c r="I29" s="32">
        <f t="shared" si="0"/>
        <v>0.9098360655737705</v>
      </c>
      <c r="J29" s="32">
        <f t="shared" si="0"/>
        <v>0.31531531531531531</v>
      </c>
      <c r="K29" s="32">
        <f t="shared" si="0"/>
        <v>0.45714285714285713</v>
      </c>
      <c r="L29" s="32">
        <f t="shared" si="0"/>
        <v>0.3125</v>
      </c>
      <c r="U29" s="33"/>
      <c r="V29" s="33"/>
      <c r="W29" s="33"/>
      <c r="X29" s="33"/>
      <c r="Y29" s="33"/>
    </row>
    <row r="30" spans="2:25" x14ac:dyDescent="0.25">
      <c r="B30" s="1" t="s">
        <v>26</v>
      </c>
      <c r="C30" s="2">
        <v>4</v>
      </c>
      <c r="D30" s="2">
        <v>110</v>
      </c>
      <c r="E30" s="2">
        <v>92</v>
      </c>
      <c r="F30" s="2">
        <v>20</v>
      </c>
      <c r="G30" s="2">
        <v>15</v>
      </c>
      <c r="H30" s="2">
        <v>4</v>
      </c>
      <c r="I30" s="32">
        <f t="shared" si="0"/>
        <v>0.83636363636363631</v>
      </c>
      <c r="J30" s="32">
        <f t="shared" si="0"/>
        <v>0.21739130434782608</v>
      </c>
      <c r="K30" s="32">
        <f t="shared" si="0"/>
        <v>0.75</v>
      </c>
      <c r="L30" s="32">
        <f t="shared" si="0"/>
        <v>0.26666666666666666</v>
      </c>
      <c r="U30" s="33"/>
      <c r="V30" s="33"/>
      <c r="W30" s="33"/>
      <c r="X30" s="33"/>
      <c r="Y30" s="33"/>
    </row>
    <row r="31" spans="2:25" x14ac:dyDescent="0.25">
      <c r="B31" s="1" t="s">
        <v>27</v>
      </c>
      <c r="C31" s="2">
        <v>5</v>
      </c>
      <c r="D31" s="2">
        <v>82</v>
      </c>
      <c r="E31" s="2">
        <v>66</v>
      </c>
      <c r="F31" s="2">
        <v>19</v>
      </c>
      <c r="G31" s="2">
        <v>10</v>
      </c>
      <c r="H31" s="2">
        <v>5</v>
      </c>
      <c r="I31" s="32">
        <f t="shared" si="0"/>
        <v>0.80487804878048785</v>
      </c>
      <c r="J31" s="32">
        <f t="shared" si="0"/>
        <v>0.2878787878787879</v>
      </c>
      <c r="K31" s="32">
        <f t="shared" si="0"/>
        <v>0.52631578947368418</v>
      </c>
      <c r="L31" s="32">
        <f t="shared" si="0"/>
        <v>0.5</v>
      </c>
      <c r="U31" s="33"/>
      <c r="V31" s="33"/>
      <c r="W31" s="33"/>
      <c r="X31" s="33"/>
      <c r="Y31" s="33"/>
    </row>
    <row r="32" spans="2:25" x14ac:dyDescent="0.25">
      <c r="B32" s="1" t="s">
        <v>0</v>
      </c>
      <c r="C32" s="2">
        <v>242</v>
      </c>
      <c r="D32" s="2">
        <f>SUM(D6:D31)</f>
        <v>8649</v>
      </c>
      <c r="E32" s="2">
        <f t="shared" ref="E32:H32" si="1">SUM(E6:E31)</f>
        <v>7378</v>
      </c>
      <c r="F32" s="2">
        <f t="shared" si="1"/>
        <v>1229</v>
      </c>
      <c r="G32" s="2">
        <f t="shared" si="1"/>
        <v>778</v>
      </c>
      <c r="H32" s="2">
        <f t="shared" si="1"/>
        <v>241</v>
      </c>
      <c r="I32" s="32">
        <f t="shared" si="0"/>
        <v>0.8530465949820788</v>
      </c>
      <c r="J32" s="32">
        <f t="shared" si="0"/>
        <v>0.16657630794253186</v>
      </c>
      <c r="K32" s="32">
        <f t="shared" si="0"/>
        <v>0.63303498779495526</v>
      </c>
      <c r="L32" s="32">
        <f t="shared" si="0"/>
        <v>0.30976863753213368</v>
      </c>
      <c r="U32" s="33"/>
      <c r="V32" s="33"/>
      <c r="W32" s="33"/>
      <c r="X32" s="33"/>
      <c r="Y32" s="33"/>
    </row>
    <row r="33" spans="1:25" x14ac:dyDescent="0.25">
      <c r="B33" s="7" t="s">
        <v>73</v>
      </c>
      <c r="U33" s="33"/>
      <c r="V33" s="33"/>
      <c r="W33" s="33"/>
      <c r="X33" s="33"/>
      <c r="Y33" s="33"/>
    </row>
    <row r="34" spans="1:25" x14ac:dyDescent="0.25">
      <c r="B34" s="7" t="s">
        <v>79</v>
      </c>
      <c r="U34" s="33"/>
    </row>
    <row r="35" spans="1:25" x14ac:dyDescent="0.25">
      <c r="B35" s="7" t="s">
        <v>80</v>
      </c>
      <c r="U35" s="33"/>
    </row>
    <row r="36" spans="1:25" x14ac:dyDescent="0.25">
      <c r="B36" s="7" t="s">
        <v>83</v>
      </c>
    </row>
    <row r="37" spans="1:25" x14ac:dyDescent="0.25">
      <c r="B37" s="7" t="s">
        <v>81</v>
      </c>
    </row>
    <row r="38" spans="1:25" x14ac:dyDescent="0.25">
      <c r="B38" s="7" t="s">
        <v>82</v>
      </c>
    </row>
    <row r="39" spans="1:25" x14ac:dyDescent="0.25">
      <c r="B39" s="7" t="s">
        <v>34</v>
      </c>
    </row>
    <row r="40" spans="1:25" ht="19.5" customHeight="1" x14ac:dyDescent="0.3">
      <c r="A40" s="14"/>
      <c r="B40" s="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25" ht="18.75" x14ac:dyDescent="0.3">
      <c r="A41" s="14"/>
      <c r="B41" s="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25" ht="18.75" x14ac:dyDescent="0.3">
      <c r="A42" s="14"/>
      <c r="B42" s="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25" ht="37.5" customHeight="1" x14ac:dyDescent="0.3">
      <c r="A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25" ht="18.75" x14ac:dyDescent="0.3">
      <c r="A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25" ht="18.75" x14ac:dyDescent="0.3">
      <c r="A45" s="14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25" ht="18.75" customHeight="1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25" ht="18.75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25" ht="18.75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8.75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8.75" customHeigh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8.75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8.75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8.75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8.75" customHeight="1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8.75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8.75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8.75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8.75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8.75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36" customHeight="1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24" customHeight="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8.75" x14ac:dyDescent="0.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8.75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8.75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9.5" customHeight="1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8.75" x14ac:dyDescent="0.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8.75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5.75" customHeight="1" x14ac:dyDescent="0.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8.75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8.75" x14ac:dyDescent="0.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8.75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8.75" x14ac:dyDescent="0.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8.75" x14ac:dyDescent="0.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8.75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18.75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18.75" x14ac:dyDescent="0.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18.75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8.75" x14ac:dyDescent="0.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18.75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ht="18.75" x14ac:dyDescent="0.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ht="18.75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t="18.75" x14ac:dyDescent="0.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ht="18.75" x14ac:dyDescent="0.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ht="18.75" x14ac:dyDescent="0.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ht="18.75" x14ac:dyDescent="0.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ht="18.75" x14ac:dyDescent="0.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ht="18.75" x14ac:dyDescent="0.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18.75" x14ac:dyDescent="0.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18.75" x14ac:dyDescent="0.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18.75" x14ac:dyDescent="0.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ht="18.75" x14ac:dyDescent="0.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ht="18.75" x14ac:dyDescent="0.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ht="18.75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ht="18.75" x14ac:dyDescent="0.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18.75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18.75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ht="18.75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ht="18.75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</sheetData>
  <sheetProtection algorithmName="SHA-512" hashValue="Dou4c8q6V/q/ZrVIacJvoJIGu4nbHJzR+fRChjfbVsLWNEMhhcqbGhVNBib6jsdnU+ZuFmh3chU2PkHfA4Dqdw==" saltValue="7IWpbWWvrank+GUpp+qksw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"/>
  <sheetViews>
    <sheetView showGridLines="0" zoomScale="85" zoomScaleNormal="85" zoomScalePageLayoutView="70" workbookViewId="0">
      <selection activeCell="B12" sqref="B12:B18"/>
    </sheetView>
  </sheetViews>
  <sheetFormatPr baseColWidth="10" defaultColWidth="10.85546875" defaultRowHeight="15" x14ac:dyDescent="0.25"/>
  <cols>
    <col min="1" max="1" width="10.85546875" style="3"/>
    <col min="2" max="2" width="6" style="3" customWidth="1"/>
    <col min="3" max="3" width="29.42578125" style="3" customWidth="1"/>
    <col min="4" max="4" width="21.7109375" style="3" customWidth="1"/>
    <col min="5" max="5" width="14.28515625" style="3" customWidth="1"/>
    <col min="6" max="7" width="15.7109375" style="3" customWidth="1"/>
    <col min="8" max="16384" width="10.85546875" style="3"/>
  </cols>
  <sheetData>
    <row r="2" spans="2:19" x14ac:dyDescent="0.25">
      <c r="B2" s="6" t="s">
        <v>50</v>
      </c>
    </row>
    <row r="3" spans="2:19" x14ac:dyDescent="0.25">
      <c r="B3" s="4"/>
    </row>
    <row r="4" spans="2:19" ht="32.25" x14ac:dyDescent="0.25">
      <c r="B4" s="36" t="s">
        <v>28</v>
      </c>
      <c r="C4" s="37"/>
      <c r="D4" s="8" t="s">
        <v>118</v>
      </c>
      <c r="E4" s="8" t="s">
        <v>29</v>
      </c>
      <c r="F4" s="12" t="s">
        <v>30</v>
      </c>
      <c r="G4" s="12" t="s">
        <v>31</v>
      </c>
    </row>
    <row r="5" spans="2:19" ht="42" customHeight="1" x14ac:dyDescent="0.25">
      <c r="B5" s="40" t="s">
        <v>33</v>
      </c>
      <c r="C5" s="28" t="s">
        <v>55</v>
      </c>
      <c r="D5" s="9">
        <v>215</v>
      </c>
      <c r="E5" s="10">
        <v>0.81379844961240333</v>
      </c>
      <c r="F5" s="10">
        <v>0.80283882755034197</v>
      </c>
      <c r="G5" s="10">
        <v>0.82475807167446469</v>
      </c>
    </row>
    <row r="6" spans="2:19" ht="42" customHeight="1" x14ac:dyDescent="0.25">
      <c r="B6" s="41"/>
      <c r="C6" s="28" t="s">
        <v>56</v>
      </c>
      <c r="D6" s="9">
        <v>241</v>
      </c>
      <c r="E6" s="10">
        <v>0.87081604426002801</v>
      </c>
      <c r="F6" s="10">
        <v>0.86149194286749364</v>
      </c>
      <c r="G6" s="10">
        <v>0.88014014565256238</v>
      </c>
    </row>
    <row r="7" spans="2:19" ht="42" customHeight="1" x14ac:dyDescent="0.25">
      <c r="B7" s="41"/>
      <c r="C7" s="28" t="s">
        <v>57</v>
      </c>
      <c r="D7" s="9">
        <v>1412</v>
      </c>
      <c r="E7" s="10">
        <v>0.8323418319169027</v>
      </c>
      <c r="F7" s="10">
        <v>0.82785072141047467</v>
      </c>
      <c r="G7" s="10">
        <v>0.83683294242333073</v>
      </c>
      <c r="S7" s="34"/>
    </row>
    <row r="8" spans="2:19" ht="42" customHeight="1" x14ac:dyDescent="0.25">
      <c r="B8" s="42"/>
      <c r="C8" s="28" t="s">
        <v>54</v>
      </c>
      <c r="D8" s="9">
        <v>5943</v>
      </c>
      <c r="E8" s="10">
        <v>0.74632901452689404</v>
      </c>
      <c r="F8" s="10">
        <v>0.74406608443971411</v>
      </c>
      <c r="G8" s="10">
        <v>0.74859194461407397</v>
      </c>
      <c r="S8" s="34"/>
    </row>
    <row r="9" spans="2:19" ht="42" customHeight="1" x14ac:dyDescent="0.25">
      <c r="B9" s="38" t="s">
        <v>32</v>
      </c>
      <c r="C9" s="38"/>
      <c r="D9" s="9">
        <v>1100</v>
      </c>
      <c r="E9" s="10">
        <v>0.49981818181818255</v>
      </c>
      <c r="F9" s="10">
        <v>0.49531063173187972</v>
      </c>
      <c r="G9" s="10">
        <v>0.50432573190448537</v>
      </c>
      <c r="S9" s="34"/>
    </row>
    <row r="10" spans="2:19" ht="38.25" customHeight="1" x14ac:dyDescent="0.25">
      <c r="B10" s="39" t="s">
        <v>0</v>
      </c>
      <c r="C10" s="39"/>
      <c r="D10" s="9">
        <v>8911</v>
      </c>
      <c r="E10" s="10">
        <v>0.73452287435005348</v>
      </c>
      <c r="F10" s="10">
        <v>0.73185237414267046</v>
      </c>
      <c r="G10" s="10">
        <v>0.7371933745574365</v>
      </c>
    </row>
    <row r="11" spans="2:19" x14ac:dyDescent="0.25">
      <c r="B11" s="7" t="s">
        <v>120</v>
      </c>
      <c r="C11" s="7"/>
    </row>
    <row r="12" spans="2:19" x14ac:dyDescent="0.25">
      <c r="B12" s="7" t="s">
        <v>84</v>
      </c>
      <c r="C12" s="7"/>
    </row>
    <row r="13" spans="2:19" x14ac:dyDescent="0.25">
      <c r="B13" s="7" t="s">
        <v>85</v>
      </c>
      <c r="C13" s="7"/>
    </row>
    <row r="14" spans="2:19" x14ac:dyDescent="0.25">
      <c r="B14" s="7" t="s">
        <v>87</v>
      </c>
      <c r="C14" s="7"/>
    </row>
    <row r="15" spans="2:19" x14ac:dyDescent="0.25">
      <c r="B15" s="7" t="s">
        <v>86</v>
      </c>
      <c r="C15" s="7"/>
    </row>
    <row r="16" spans="2:19" x14ac:dyDescent="0.25">
      <c r="B16" s="7" t="s">
        <v>88</v>
      </c>
      <c r="C16" s="7"/>
    </row>
    <row r="17" spans="1:14" x14ac:dyDescent="0.25">
      <c r="B17" s="7" t="s">
        <v>89</v>
      </c>
      <c r="C17" s="7"/>
    </row>
    <row r="18" spans="1:14" x14ac:dyDescent="0.25">
      <c r="B18" s="7" t="s">
        <v>34</v>
      </c>
    </row>
    <row r="19" spans="1:14" x14ac:dyDescent="0.25">
      <c r="B19" s="7"/>
    </row>
    <row r="20" spans="1:14" x14ac:dyDescent="0.25">
      <c r="A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11"/>
      <c r="B21" s="11"/>
      <c r="C21" s="11"/>
      <c r="D21"/>
      <c r="E21"/>
      <c r="F21"/>
      <c r="G21"/>
      <c r="H21"/>
      <c r="I21"/>
      <c r="J21"/>
      <c r="K21"/>
      <c r="L21" s="11"/>
      <c r="M21" s="11"/>
      <c r="N21" s="11"/>
    </row>
    <row r="22" spans="1:14" x14ac:dyDescent="0.25">
      <c r="A22" s="11"/>
      <c r="B22" s="11"/>
      <c r="C22" s="11"/>
      <c r="D22"/>
      <c r="E22"/>
      <c r="F22"/>
      <c r="G22"/>
      <c r="H22"/>
      <c r="I22"/>
      <c r="J22"/>
      <c r="K22"/>
      <c r="L22" s="11"/>
      <c r="M22" s="11"/>
      <c r="N22" s="11"/>
    </row>
    <row r="23" spans="1:1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A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11"/>
      <c r="B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x14ac:dyDescent="0.25">
      <c r="A33" s="11"/>
      <c r="B33" s="11"/>
      <c r="C33" s="11"/>
      <c r="D33" s="11"/>
      <c r="E33"/>
      <c r="F33"/>
      <c r="G33"/>
      <c r="H33"/>
      <c r="I33"/>
      <c r="J33"/>
      <c r="K33"/>
    </row>
  </sheetData>
  <sheetProtection algorithmName="SHA-512" hashValue="zFP2kbGUjoVUeR1GnnQwJS6oBQWNcQ0AgiiWvv2eBKr5abvB35qEJ1mi2iDpq4MkUCzVy8meS34kOIyrNuOvpg==" saltValue="hbTVR6W3OKvJnjjIZP1FTw==" spinCount="100000" sheet="1" objects="1" scenarios="1"/>
  <mergeCells count="4">
    <mergeCell ref="B5:B8"/>
    <mergeCell ref="B10:C10"/>
    <mergeCell ref="B4:C4"/>
    <mergeCell ref="B9:C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"/>
  <sheetViews>
    <sheetView showGridLines="0" zoomScale="85" zoomScaleNormal="85" zoomScalePageLayoutView="70" workbookViewId="0">
      <selection activeCell="F25" sqref="F25"/>
    </sheetView>
  </sheetViews>
  <sheetFormatPr baseColWidth="10" defaultColWidth="10.85546875" defaultRowHeight="15" x14ac:dyDescent="0.25"/>
  <cols>
    <col min="1" max="1" width="10.85546875" style="3"/>
    <col min="2" max="2" width="6" style="3" customWidth="1"/>
    <col min="3" max="3" width="29.42578125" style="3" customWidth="1"/>
    <col min="4" max="4" width="21.7109375" style="3" customWidth="1"/>
    <col min="5" max="5" width="14.28515625" style="3" customWidth="1"/>
    <col min="6" max="7" width="15.7109375" style="3" customWidth="1"/>
    <col min="8" max="16384" width="10.85546875" style="3"/>
  </cols>
  <sheetData>
    <row r="2" spans="2:19" x14ac:dyDescent="0.25">
      <c r="B2" s="13" t="s">
        <v>49</v>
      </c>
    </row>
    <row r="3" spans="2:19" x14ac:dyDescent="0.25">
      <c r="B3" s="4"/>
    </row>
    <row r="4" spans="2:19" ht="32.25" x14ac:dyDescent="0.25">
      <c r="B4" s="36" t="s">
        <v>28</v>
      </c>
      <c r="C4" s="37"/>
      <c r="D4" s="35" t="s">
        <v>118</v>
      </c>
      <c r="E4" s="28" t="s">
        <v>29</v>
      </c>
      <c r="F4" s="12" t="s">
        <v>30</v>
      </c>
      <c r="G4" s="12" t="s">
        <v>31</v>
      </c>
    </row>
    <row r="5" spans="2:19" ht="42" customHeight="1" x14ac:dyDescent="0.25">
      <c r="B5" s="40" t="s">
        <v>33</v>
      </c>
      <c r="C5" s="28" t="s">
        <v>55</v>
      </c>
      <c r="D5" s="9">
        <v>215</v>
      </c>
      <c r="E5" s="10">
        <v>0.77364341085271293</v>
      </c>
      <c r="F5" s="10">
        <v>0.75978950762911968</v>
      </c>
      <c r="G5" s="10">
        <v>0.78749731407630619</v>
      </c>
    </row>
    <row r="6" spans="2:19" ht="42" customHeight="1" x14ac:dyDescent="0.25">
      <c r="B6" s="41"/>
      <c r="C6" s="28" t="s">
        <v>56</v>
      </c>
      <c r="D6" s="9">
        <v>241</v>
      </c>
      <c r="E6" s="10">
        <v>0.81715076071922532</v>
      </c>
      <c r="F6" s="10">
        <v>0.80462651197832891</v>
      </c>
      <c r="G6" s="10">
        <v>0.82967500946012174</v>
      </c>
    </row>
    <row r="7" spans="2:19" ht="42" customHeight="1" x14ac:dyDescent="0.25">
      <c r="B7" s="41"/>
      <c r="C7" s="28" t="s">
        <v>57</v>
      </c>
      <c r="D7" s="9">
        <v>1412</v>
      </c>
      <c r="E7" s="10">
        <v>0.76208687440982115</v>
      </c>
      <c r="F7" s="10">
        <v>0.75651215343246148</v>
      </c>
      <c r="G7" s="10">
        <v>0.7676615953871806</v>
      </c>
      <c r="S7" s="34"/>
    </row>
    <row r="8" spans="2:19" ht="42" customHeight="1" x14ac:dyDescent="0.25">
      <c r="B8" s="42"/>
      <c r="C8" s="28" t="s">
        <v>54</v>
      </c>
      <c r="D8" s="9">
        <v>5943</v>
      </c>
      <c r="E8" s="10">
        <v>0.60613607044702322</v>
      </c>
      <c r="F8" s="10">
        <v>0.602605412182178</v>
      </c>
      <c r="G8" s="10">
        <v>0.60966672871186844</v>
      </c>
      <c r="S8" s="34"/>
    </row>
    <row r="9" spans="2:19" ht="42" customHeight="1" x14ac:dyDescent="0.25">
      <c r="B9" s="38" t="s">
        <v>32</v>
      </c>
      <c r="C9" s="38"/>
      <c r="D9" s="9">
        <v>1100</v>
      </c>
      <c r="E9" s="10">
        <v>0.50272727272727202</v>
      </c>
      <c r="F9" s="10">
        <v>0.49357103838890443</v>
      </c>
      <c r="G9" s="10">
        <v>0.51188350706563956</v>
      </c>
      <c r="S9" s="34"/>
    </row>
    <row r="10" spans="2:19" ht="38.25" customHeight="1" x14ac:dyDescent="0.25">
      <c r="B10" s="39" t="s">
        <v>0</v>
      </c>
      <c r="C10" s="39"/>
      <c r="D10" s="9">
        <v>8911</v>
      </c>
      <c r="E10" s="10">
        <v>0.62783077095724293</v>
      </c>
      <c r="F10" s="10">
        <v>0.6245659626516733</v>
      </c>
      <c r="G10" s="10">
        <v>0.63109557926281257</v>
      </c>
    </row>
    <row r="11" spans="2:19" x14ac:dyDescent="0.25">
      <c r="B11" s="7" t="s">
        <v>120</v>
      </c>
      <c r="C11" s="7"/>
    </row>
    <row r="12" spans="2:19" x14ac:dyDescent="0.25">
      <c r="B12" s="7" t="s">
        <v>90</v>
      </c>
      <c r="C12" s="7"/>
    </row>
    <row r="13" spans="2:19" x14ac:dyDescent="0.25">
      <c r="B13" s="7" t="s">
        <v>91</v>
      </c>
      <c r="C13" s="7"/>
    </row>
    <row r="14" spans="2:19" x14ac:dyDescent="0.25">
      <c r="B14" s="7" t="s">
        <v>92</v>
      </c>
      <c r="C14" s="7"/>
    </row>
    <row r="15" spans="2:19" x14ac:dyDescent="0.25">
      <c r="B15" s="7" t="s">
        <v>86</v>
      </c>
      <c r="C15" s="7"/>
    </row>
    <row r="16" spans="2:19" x14ac:dyDescent="0.25">
      <c r="B16" s="7" t="s">
        <v>88</v>
      </c>
      <c r="C16" s="7"/>
    </row>
    <row r="17" spans="1:14" x14ac:dyDescent="0.25">
      <c r="B17" s="7" t="s">
        <v>89</v>
      </c>
      <c r="C17" s="7"/>
    </row>
    <row r="18" spans="1:14" x14ac:dyDescent="0.25">
      <c r="B18" s="7" t="s">
        <v>34</v>
      </c>
    </row>
    <row r="19" spans="1:14" x14ac:dyDescent="0.25">
      <c r="B19" s="7"/>
    </row>
    <row r="20" spans="1:14" x14ac:dyDescent="0.25">
      <c r="A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11"/>
      <c r="B21" s="11"/>
      <c r="C21" s="11"/>
      <c r="D21"/>
      <c r="E21"/>
      <c r="F21"/>
      <c r="G21"/>
      <c r="H21"/>
      <c r="I21"/>
      <c r="J21"/>
      <c r="K21"/>
      <c r="L21" s="11"/>
      <c r="M21" s="11"/>
      <c r="N21" s="11"/>
    </row>
    <row r="22" spans="1:14" x14ac:dyDescent="0.25">
      <c r="A22" s="11"/>
      <c r="B22" s="11"/>
      <c r="C22" s="11"/>
      <c r="D22"/>
      <c r="E22"/>
      <c r="F22"/>
      <c r="G22"/>
      <c r="H22"/>
      <c r="I22"/>
      <c r="J22"/>
      <c r="K22"/>
      <c r="L22" s="11"/>
      <c r="M22" s="11"/>
      <c r="N22" s="11"/>
    </row>
    <row r="23" spans="1:1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A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11"/>
      <c r="B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 t="s">
        <v>41</v>
      </c>
      <c r="J32" s="11"/>
      <c r="K32" s="11"/>
    </row>
    <row r="33" spans="1:11" x14ac:dyDescent="0.25">
      <c r="A33" s="11"/>
      <c r="B33" s="11"/>
      <c r="C33" s="11"/>
      <c r="D33" s="11"/>
      <c r="E33"/>
      <c r="F33"/>
      <c r="G33"/>
      <c r="H33"/>
      <c r="I33"/>
      <c r="J33"/>
      <c r="K33"/>
    </row>
  </sheetData>
  <sheetProtection algorithmName="SHA-512" hashValue="y8/EjSIeIEzyGzyjDpZisA/68sw3nAqGcE1zNYzgDKKlL3Ogq6wNwh1MWnGq8aF7tjd+tU4PW/zBscQkBrkrCw==" saltValue="PQGHpqHZ+ZtE+6hvgWj3Yg==" spinCount="100000" sheet="1" objects="1" scenarios="1"/>
  <mergeCells count="4">
    <mergeCell ref="B4:C4"/>
    <mergeCell ref="B5:B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showGridLines="0" zoomScale="85" zoomScaleNormal="85" zoomScalePageLayoutView="70" workbookViewId="0">
      <selection activeCell="B13" sqref="B13"/>
    </sheetView>
  </sheetViews>
  <sheetFormatPr baseColWidth="10" defaultColWidth="10.85546875" defaultRowHeight="15" x14ac:dyDescent="0.25"/>
  <cols>
    <col min="1" max="1" width="10.85546875" style="3"/>
    <col min="2" max="2" width="6" style="3" customWidth="1"/>
    <col min="3" max="3" width="29.42578125" style="3" customWidth="1"/>
    <col min="4" max="4" width="21.7109375" style="3" customWidth="1"/>
    <col min="5" max="5" width="14.28515625" style="3" customWidth="1"/>
    <col min="6" max="7" width="15.7109375" style="3" customWidth="1"/>
    <col min="8" max="16384" width="10.85546875" style="3"/>
  </cols>
  <sheetData>
    <row r="2" spans="2:7" x14ac:dyDescent="0.25">
      <c r="B2" s="13" t="s">
        <v>48</v>
      </c>
    </row>
    <row r="3" spans="2:7" x14ac:dyDescent="0.25">
      <c r="B3" s="4"/>
    </row>
    <row r="4" spans="2:7" ht="32.25" x14ac:dyDescent="0.25">
      <c r="B4" s="36" t="s">
        <v>28</v>
      </c>
      <c r="C4" s="37"/>
      <c r="D4" s="35" t="s">
        <v>118</v>
      </c>
      <c r="E4" s="28" t="s">
        <v>29</v>
      </c>
      <c r="F4" s="12" t="s">
        <v>30</v>
      </c>
      <c r="G4" s="12" t="s">
        <v>31</v>
      </c>
    </row>
    <row r="5" spans="2:7" ht="42" customHeight="1" x14ac:dyDescent="0.25">
      <c r="B5" s="40" t="s">
        <v>33</v>
      </c>
      <c r="C5" s="28" t="s">
        <v>55</v>
      </c>
      <c r="D5" s="9">
        <v>215</v>
      </c>
      <c r="E5" s="10">
        <v>0.75100775193798441</v>
      </c>
      <c r="F5" s="10">
        <v>0.73140486350880696</v>
      </c>
      <c r="G5" s="10">
        <v>0.77061064036716187</v>
      </c>
    </row>
    <row r="6" spans="2:7" ht="42" customHeight="1" x14ac:dyDescent="0.25">
      <c r="B6" s="41"/>
      <c r="C6" s="28" t="s">
        <v>56</v>
      </c>
      <c r="D6" s="9">
        <v>241</v>
      </c>
      <c r="E6" s="10">
        <v>0.87607192254495159</v>
      </c>
      <c r="F6" s="10">
        <v>0.86698038218700502</v>
      </c>
      <c r="G6" s="10">
        <v>0.88516346290289816</v>
      </c>
    </row>
    <row r="7" spans="2:7" ht="42" customHeight="1" x14ac:dyDescent="0.25">
      <c r="B7" s="41"/>
      <c r="C7" s="28" t="s">
        <v>57</v>
      </c>
      <c r="D7" s="9">
        <v>1412</v>
      </c>
      <c r="E7" s="10">
        <v>0.79107648725212631</v>
      </c>
      <c r="F7" s="10">
        <v>0.78480375353598086</v>
      </c>
      <c r="G7" s="10">
        <v>0.79734922096827177</v>
      </c>
    </row>
    <row r="8" spans="2:7" ht="42" customHeight="1" x14ac:dyDescent="0.25">
      <c r="B8" s="42"/>
      <c r="C8" s="28" t="s">
        <v>54</v>
      </c>
      <c r="D8" s="9">
        <v>5943</v>
      </c>
      <c r="E8" s="10">
        <v>0.62309720118907619</v>
      </c>
      <c r="F8" s="10">
        <v>0.61918056821411704</v>
      </c>
      <c r="G8" s="10">
        <v>0.62701383416403533</v>
      </c>
    </row>
    <row r="9" spans="2:7" ht="42" customHeight="1" x14ac:dyDescent="0.25">
      <c r="B9" s="38" t="s">
        <v>32</v>
      </c>
      <c r="C9" s="38"/>
      <c r="D9" s="9">
        <v>1100</v>
      </c>
      <c r="E9" s="10">
        <v>0.50103030303030405</v>
      </c>
      <c r="F9" s="10">
        <v>0.49077343916502014</v>
      </c>
      <c r="G9" s="10">
        <v>0.51128716689558795</v>
      </c>
    </row>
    <row r="10" spans="2:7" ht="38.25" customHeight="1" x14ac:dyDescent="0.25">
      <c r="B10" s="39" t="s">
        <v>0</v>
      </c>
      <c r="C10" s="39"/>
      <c r="D10" s="9">
        <v>8911</v>
      </c>
      <c r="E10" s="10">
        <v>0.64457412187184382</v>
      </c>
      <c r="F10" s="10">
        <v>0.64095120442306219</v>
      </c>
      <c r="G10" s="10">
        <v>0.64819703932062545</v>
      </c>
    </row>
    <row r="11" spans="2:7" x14ac:dyDescent="0.25">
      <c r="B11" s="7" t="s">
        <v>120</v>
      </c>
      <c r="C11" s="7"/>
    </row>
    <row r="12" spans="2:7" x14ac:dyDescent="0.25">
      <c r="B12" s="7" t="s">
        <v>93</v>
      </c>
      <c r="C12" s="7"/>
    </row>
    <row r="13" spans="2:7" x14ac:dyDescent="0.25">
      <c r="B13" s="7" t="s">
        <v>94</v>
      </c>
      <c r="C13" s="7"/>
    </row>
    <row r="14" spans="2:7" x14ac:dyDescent="0.25">
      <c r="B14" s="7" t="s">
        <v>95</v>
      </c>
      <c r="C14" s="7"/>
    </row>
    <row r="15" spans="2:7" x14ac:dyDescent="0.25">
      <c r="B15" s="7" t="s">
        <v>86</v>
      </c>
      <c r="C15" s="7"/>
    </row>
    <row r="16" spans="2:7" x14ac:dyDescent="0.25">
      <c r="B16" s="7" t="s">
        <v>88</v>
      </c>
      <c r="C16" s="7"/>
    </row>
    <row r="17" spans="1:14" x14ac:dyDescent="0.25">
      <c r="B17" s="7" t="s">
        <v>89</v>
      </c>
      <c r="C17" s="7"/>
    </row>
    <row r="18" spans="1:14" x14ac:dyDescent="0.25">
      <c r="B18" s="7" t="s">
        <v>34</v>
      </c>
    </row>
    <row r="19" spans="1:14" x14ac:dyDescent="0.25">
      <c r="B19" s="7"/>
    </row>
    <row r="20" spans="1:14" x14ac:dyDescent="0.25">
      <c r="A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11"/>
      <c r="B21" s="11"/>
      <c r="C21" s="11"/>
      <c r="D21"/>
      <c r="E21"/>
      <c r="F21"/>
      <c r="G21"/>
      <c r="H21"/>
      <c r="I21"/>
      <c r="J21"/>
      <c r="K21"/>
      <c r="L21" s="11"/>
      <c r="M21" s="11"/>
      <c r="N21" s="11"/>
    </row>
    <row r="22" spans="1:14" x14ac:dyDescent="0.25">
      <c r="A22" s="11"/>
      <c r="B22" s="11"/>
      <c r="C22" s="11"/>
      <c r="D22"/>
      <c r="E22"/>
      <c r="F22"/>
      <c r="G22"/>
      <c r="H22"/>
      <c r="I22"/>
      <c r="J22"/>
      <c r="K22"/>
      <c r="L22" s="11"/>
      <c r="M22" s="11"/>
      <c r="N22" s="11"/>
    </row>
    <row r="23" spans="1:1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A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11"/>
      <c r="B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 t="s">
        <v>41</v>
      </c>
      <c r="J32" s="11"/>
      <c r="K32" s="11"/>
    </row>
    <row r="33" spans="1:11" x14ac:dyDescent="0.25">
      <c r="A33" s="11"/>
      <c r="B33" s="11"/>
      <c r="C33" s="11"/>
      <c r="D33" s="11"/>
      <c r="E33"/>
      <c r="F33"/>
      <c r="G33"/>
      <c r="H33"/>
      <c r="I33"/>
      <c r="J33"/>
      <c r="K33"/>
    </row>
  </sheetData>
  <sheetProtection algorithmName="SHA-512" hashValue="Q3iFtGyTGdqC3fair90qAR2xFv98hdUE9AVD+IUhe+2DP/L/11wQvW0S82z/YMvE41eLJY2fzQ0xhSNLpuSuRQ==" saltValue="xgQjjpduwE3oJw+G4j8evw==" spinCount="100000" sheet="1" objects="1" scenarios="1"/>
  <mergeCells count="4">
    <mergeCell ref="B4:C4"/>
    <mergeCell ref="B5:B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showGridLines="0" zoomScaleNormal="100" workbookViewId="0">
      <selection activeCell="I1" sqref="I1:P1048576"/>
    </sheetView>
  </sheetViews>
  <sheetFormatPr baseColWidth="10" defaultRowHeight="15" x14ac:dyDescent="0.25"/>
  <cols>
    <col min="2" max="2" width="24.85546875" customWidth="1"/>
    <col min="3" max="6" width="15.7109375" customWidth="1"/>
  </cols>
  <sheetData>
    <row r="2" spans="2:6" x14ac:dyDescent="0.25">
      <c r="B2" s="13" t="s">
        <v>47</v>
      </c>
    </row>
    <row r="4" spans="2:6" ht="47.25" x14ac:dyDescent="0.25">
      <c r="B4" s="27" t="s">
        <v>28</v>
      </c>
      <c r="C4" s="35" t="s">
        <v>118</v>
      </c>
      <c r="D4" s="28" t="s">
        <v>29</v>
      </c>
      <c r="E4" s="12" t="s">
        <v>30</v>
      </c>
      <c r="F4" s="12" t="s">
        <v>31</v>
      </c>
    </row>
    <row r="5" spans="2:6" ht="48.75" customHeight="1" x14ac:dyDescent="0.25">
      <c r="B5" s="28" t="s">
        <v>58</v>
      </c>
      <c r="C5" s="21">
        <v>215</v>
      </c>
      <c r="D5" s="20">
        <v>41.883720930232549</v>
      </c>
      <c r="E5" s="20">
        <v>41.034210276785942</v>
      </c>
      <c r="F5" s="20">
        <v>42.733231583679157</v>
      </c>
    </row>
    <row r="6" spans="2:6" ht="48.75" customHeight="1" x14ac:dyDescent="0.25">
      <c r="B6" s="28" t="s">
        <v>59</v>
      </c>
      <c r="C6" s="21">
        <v>241</v>
      </c>
      <c r="D6" s="20">
        <v>45.070539419087126</v>
      </c>
      <c r="E6" s="20">
        <v>44.178532517670845</v>
      </c>
      <c r="F6" s="20">
        <v>45.962546320503407</v>
      </c>
    </row>
    <row r="7" spans="2:6" ht="48.75" customHeight="1" x14ac:dyDescent="0.25">
      <c r="B7" s="28" t="s">
        <v>60</v>
      </c>
      <c r="C7" s="21">
        <v>1013</v>
      </c>
      <c r="D7" s="20">
        <v>32.856860809476771</v>
      </c>
      <c r="E7" s="20">
        <v>32.095002937549737</v>
      </c>
      <c r="F7" s="20">
        <v>33.618718681403806</v>
      </c>
    </row>
    <row r="8" spans="2:6" ht="30" customHeight="1" x14ac:dyDescent="0.25">
      <c r="B8" s="28" t="s">
        <v>0</v>
      </c>
      <c r="C8" s="21">
        <v>1469</v>
      </c>
      <c r="D8" s="20">
        <v>36.181756296800607</v>
      </c>
      <c r="E8" s="20">
        <v>35.566484984825692</v>
      </c>
      <c r="F8" s="20">
        <v>36.797027608775522</v>
      </c>
    </row>
    <row r="9" spans="2:6" x14ac:dyDescent="0.25">
      <c r="B9" s="7" t="s">
        <v>121</v>
      </c>
    </row>
    <row r="10" spans="2:6" x14ac:dyDescent="0.25">
      <c r="B10" s="7" t="s">
        <v>97</v>
      </c>
    </row>
    <row r="11" spans="2:6" x14ac:dyDescent="0.25">
      <c r="B11" s="7" t="s">
        <v>96</v>
      </c>
    </row>
    <row r="12" spans="2:6" x14ac:dyDescent="0.25">
      <c r="B12" s="7" t="s">
        <v>124</v>
      </c>
    </row>
    <row r="13" spans="2:6" x14ac:dyDescent="0.25">
      <c r="B13" s="7" t="s">
        <v>98</v>
      </c>
    </row>
    <row r="14" spans="2:6" x14ac:dyDescent="0.25">
      <c r="B14" s="7" t="s">
        <v>99</v>
      </c>
    </row>
    <row r="15" spans="2:6" x14ac:dyDescent="0.25">
      <c r="B15" s="7" t="s">
        <v>34</v>
      </c>
    </row>
    <row r="16" spans="2:6" x14ac:dyDescent="0.25">
      <c r="B16" s="7"/>
    </row>
    <row r="17" spans="2:3" x14ac:dyDescent="0.25">
      <c r="B17" s="7"/>
    </row>
    <row r="18" spans="2:3" x14ac:dyDescent="0.25">
      <c r="B18" s="7"/>
    </row>
    <row r="19" spans="2:3" ht="15" customHeight="1" x14ac:dyDescent="0.25">
      <c r="B19" s="7"/>
      <c r="C19" t="s">
        <v>43</v>
      </c>
    </row>
    <row r="20" spans="2:3" x14ac:dyDescent="0.25">
      <c r="B20" s="7"/>
    </row>
    <row r="21" spans="2:3" x14ac:dyDescent="0.25">
      <c r="B21" s="7"/>
    </row>
    <row r="23" spans="2:3" x14ac:dyDescent="0.25">
      <c r="B23" s="7"/>
    </row>
  </sheetData>
  <sheetProtection algorithmName="SHA-512" hashValue="HSehts5hEvbElsBbIltIaM6Rxn9qtzAn6Hg3Ju2oRMxOhWrDeCyHBHiulpyFZYrvyKBuEWpkpvjjq/wzD8tyow==" saltValue="Yp6Nv2ChmrB1pcmDgCpUng==" spinCount="100000" sheet="1" objects="1" scenario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showGridLines="0" zoomScaleNormal="100" workbookViewId="0">
      <selection activeCell="I1" sqref="I1:P1048576"/>
    </sheetView>
  </sheetViews>
  <sheetFormatPr baseColWidth="10" defaultRowHeight="15" x14ac:dyDescent="0.25"/>
  <cols>
    <col min="2" max="2" width="24.85546875" customWidth="1"/>
    <col min="3" max="6" width="15.7109375" customWidth="1"/>
  </cols>
  <sheetData>
    <row r="2" spans="2:6" x14ac:dyDescent="0.25">
      <c r="B2" s="13" t="s">
        <v>46</v>
      </c>
    </row>
    <row r="4" spans="2:6" ht="47.25" x14ac:dyDescent="0.25">
      <c r="B4" s="27" t="s">
        <v>28</v>
      </c>
      <c r="C4" s="35" t="s">
        <v>118</v>
      </c>
      <c r="D4" s="28" t="s">
        <v>29</v>
      </c>
      <c r="E4" s="12" t="s">
        <v>30</v>
      </c>
      <c r="F4" s="12" t="s">
        <v>31</v>
      </c>
    </row>
    <row r="5" spans="2:6" ht="48.75" customHeight="1" x14ac:dyDescent="0.25">
      <c r="B5" s="28" t="s">
        <v>58</v>
      </c>
      <c r="C5" s="21">
        <v>215</v>
      </c>
      <c r="D5" s="20">
        <v>16.079069767441865</v>
      </c>
      <c r="E5" s="20">
        <v>15.053822058776694</v>
      </c>
      <c r="F5" s="20">
        <v>17.104317476107038</v>
      </c>
    </row>
    <row r="6" spans="2:6" ht="48.75" customHeight="1" x14ac:dyDescent="0.25">
      <c r="B6" s="28" t="s">
        <v>59</v>
      </c>
      <c r="C6" s="21">
        <v>241</v>
      </c>
      <c r="D6" s="20">
        <v>15.817427385892115</v>
      </c>
      <c r="E6" s="20">
        <v>15.032729002361135</v>
      </c>
      <c r="F6" s="20">
        <v>16.602125769423093</v>
      </c>
    </row>
    <row r="7" spans="2:6" ht="48.75" customHeight="1" x14ac:dyDescent="0.25">
      <c r="B7" s="29" t="s">
        <v>60</v>
      </c>
      <c r="C7" s="21">
        <v>1013</v>
      </c>
      <c r="D7" s="20">
        <v>12.074037512339579</v>
      </c>
      <c r="E7" s="20">
        <v>11.669699608996048</v>
      </c>
      <c r="F7" s="20">
        <v>12.478375415683111</v>
      </c>
    </row>
    <row r="8" spans="2:6" ht="30" customHeight="1" x14ac:dyDescent="0.25">
      <c r="B8" s="28" t="s">
        <v>0</v>
      </c>
      <c r="C8" s="21">
        <v>1469</v>
      </c>
      <c r="D8" s="20">
        <v>13.274336283185857</v>
      </c>
      <c r="E8" s="20">
        <v>12.921276663235655</v>
      </c>
      <c r="F8" s="20">
        <v>13.627395903136058</v>
      </c>
    </row>
    <row r="9" spans="2:6" x14ac:dyDescent="0.25">
      <c r="B9" s="7" t="s">
        <v>121</v>
      </c>
    </row>
    <row r="10" spans="2:6" x14ac:dyDescent="0.25">
      <c r="B10" s="7" t="s">
        <v>100</v>
      </c>
    </row>
    <row r="11" spans="2:6" x14ac:dyDescent="0.25">
      <c r="B11" s="7" t="s">
        <v>101</v>
      </c>
    </row>
    <row r="12" spans="2:6" x14ac:dyDescent="0.25">
      <c r="B12" s="7" t="s">
        <v>123</v>
      </c>
    </row>
    <row r="13" spans="2:6" x14ac:dyDescent="0.25">
      <c r="B13" s="7" t="s">
        <v>98</v>
      </c>
    </row>
    <row r="14" spans="2:6" x14ac:dyDescent="0.25">
      <c r="B14" s="7" t="s">
        <v>99</v>
      </c>
    </row>
    <row r="15" spans="2:6" x14ac:dyDescent="0.25">
      <c r="B15" s="7" t="s">
        <v>34</v>
      </c>
    </row>
    <row r="16" spans="2:6" x14ac:dyDescent="0.25">
      <c r="B16" s="7"/>
    </row>
    <row r="17" spans="2:3" x14ac:dyDescent="0.25">
      <c r="B17" s="7"/>
    </row>
    <row r="18" spans="2:3" x14ac:dyDescent="0.25">
      <c r="B18" s="7"/>
    </row>
    <row r="19" spans="2:3" ht="15" customHeight="1" x14ac:dyDescent="0.25">
      <c r="B19" s="7"/>
      <c r="C19" t="s">
        <v>43</v>
      </c>
    </row>
    <row r="20" spans="2:3" x14ac:dyDescent="0.25">
      <c r="B20" s="7"/>
    </row>
    <row r="21" spans="2:3" x14ac:dyDescent="0.25">
      <c r="B21" s="7"/>
    </row>
    <row r="23" spans="2:3" x14ac:dyDescent="0.25">
      <c r="B23" s="7"/>
    </row>
  </sheetData>
  <sheetProtection algorithmName="SHA-512" hashValue="tIByYfr1c5dibXg1bbjg94N01KkWz/F3Knsuc1J4Y4JHWAy7xhoXAnRVB+SiP8RNVcjC2uy6xZY2LroIWEWI0w==" saltValue="BsGkJNJARZNWJGNSa4KAY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Tabla 1.</vt:lpstr>
      <vt:lpstr>Tabla 2.</vt:lpstr>
      <vt:lpstr>Tabla 3.</vt:lpstr>
      <vt:lpstr>Tabla 4.</vt:lpstr>
      <vt:lpstr>Tabla 5.</vt:lpstr>
      <vt:lpstr>Tabla 6.</vt:lpstr>
      <vt:lpstr>Tabla 7.</vt:lpstr>
      <vt:lpstr>Tabla 8.</vt:lpstr>
      <vt:lpstr>Tabla 9.</vt:lpstr>
      <vt:lpstr>Tabla 10.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LUIS DARCOURT MARQUEZ</dc:creator>
  <cp:lastModifiedBy>DANIEL ITA NAGY</cp:lastModifiedBy>
  <dcterms:created xsi:type="dcterms:W3CDTF">2016-03-30T14:37:56Z</dcterms:created>
  <dcterms:modified xsi:type="dcterms:W3CDTF">2017-06-21T21:03:09Z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