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2016 Evaluacion en Cifras CPM\"/>
    </mc:Choice>
  </mc:AlternateContent>
  <bookViews>
    <workbookView xWindow="0" yWindow="0" windowWidth="28800" windowHeight="12135" tabRatio="987"/>
  </bookViews>
  <sheets>
    <sheet name="Tabla 1." sheetId="9" r:id="rId1"/>
    <sheet name="Tabla 2." sheetId="3" r:id="rId2"/>
    <sheet name="Tabla 3." sheetId="22" r:id="rId3"/>
    <sheet name="Tabla 4. " sheetId="24" r:id="rId4"/>
  </sheets>
  <calcPr calcId="15251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5" i="3"/>
  <c r="I11" i="9"/>
  <c r="I6" i="9"/>
  <c r="I7" i="9"/>
  <c r="I8" i="9"/>
  <c r="I9" i="9"/>
  <c r="I10" i="9"/>
  <c r="I5" i="9"/>
  <c r="D23" i="22" l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31" i="3"/>
  <c r="D31" i="3"/>
  <c r="C31" i="3"/>
  <c r="E11" i="9"/>
  <c r="D11" i="9"/>
  <c r="C11" i="9"/>
  <c r="F10" i="9"/>
  <c r="F9" i="9"/>
  <c r="F8" i="9"/>
  <c r="F7" i="9"/>
  <c r="F6" i="9"/>
  <c r="F5" i="9"/>
  <c r="F31" i="3" l="1"/>
  <c r="F11" i="9"/>
</calcChain>
</file>

<file path=xl/sharedStrings.xml><?xml version="1.0" encoding="utf-8"?>
<sst xmlns="http://schemas.openxmlformats.org/spreadsheetml/2006/main" count="122" uniqueCount="89">
  <si>
    <t>Total</t>
  </si>
  <si>
    <t>Inicial</t>
  </si>
  <si>
    <t>Primaria</t>
  </si>
  <si>
    <t>Secundaria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</si>
  <si>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</si>
  <si>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</si>
  <si>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</si>
  <si>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</si>
  <si>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</si>
  <si>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</si>
  <si>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</si>
  <si>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</si>
  <si>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</si>
  <si>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</si>
  <si>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</si>
  <si>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</si>
  <si>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</si>
  <si>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</si>
  <si>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</si>
  <si>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</si>
  <si>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</si>
  <si>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</si>
  <si>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</si>
  <si>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</si>
  <si>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</si>
  <si>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</si>
  <si>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</si>
  <si>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</si>
  <si>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</si>
  <si>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</si>
  <si>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</si>
  <si>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</si>
  <si>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</si>
  <si>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</si>
  <si>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</si>
  <si>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EBA</t>
  </si>
  <si>
    <t>EBE</t>
  </si>
  <si>
    <t>ETP</t>
  </si>
  <si>
    <t>Nivel/Modalidad</t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</si>
  <si>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</si>
  <si>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Nivel / Modalidad</t>
  </si>
  <si>
    <t>Fuente: MINEDU-DIGEDD-DIED, Concurso Público de Ascenso de la Primera a la Segunda Escala Magisterial, 2016</t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</si>
  <si>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</si>
  <si>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t>% Clasificados / evaluados</t>
  </si>
  <si>
    <t>1/ Inscritos: número de postulantes inscritos en el concurso.</t>
  </si>
  <si>
    <r>
      <t>Nº de postulantes 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</si>
  <si>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t>Tabla 3. Porcentaje de acierto promedio en la Prueba Única Nacional</t>
  </si>
  <si>
    <t>No clasificados</t>
  </si>
  <si>
    <r>
      <t>Región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</si>
  <si>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</si>
  <si>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</si>
  <si>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r>
      <t>Nº de postulantes 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</si>
  <si>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2/ Inscritos: número de postulantes inscritos en el concurso.</t>
  </si>
  <si>
    <r>
      <t>Clasificados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</si>
  <si>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t>Tabla 1. Cuadro resumen del Concurso de Ascenso a la Segunda Escala Magisterial, según nivel educativo</t>
  </si>
  <si>
    <t>Tabla 2. Cuadro resumen del Concurso de Ascenso a la Segunda Escala Magisterial, según región</t>
  </si>
  <si>
    <r>
      <t>Nº de postulantes que cumplen requisitos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</si>
  <si>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N° de postulantes ganadores de una vacante de ascenso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</si>
  <si>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% Ganadores / Cumplen requisitos</t>
  </si>
  <si>
    <r>
      <t>N° de postulantes ganadores de una vacante de ascenso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</si>
  <si>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r>
      <t>Nº de postulantes que cumplen requisitos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</si>
  <si>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t>Fuente: MINEDU-DIGEDD-DIED, Concurso Público de Ascenso de la Primera a la Segunda Escala Magisterial, 2016.</t>
  </si>
  <si>
    <t>1/ Nº de postulantes evaluados: número de postulantes que rindieron la Prueba Única Nacional.</t>
  </si>
  <si>
    <t>2/Promedio: porcentaje de acierto promedio en la Prueba Única Nacional.</t>
  </si>
  <si>
    <t>3/Límite inferior: límite inferior del intervalo de confianza en que se ubica el porcentaje de acierto promedio obtenido por los postulantes en la Prueba Única Nacional.</t>
  </si>
  <si>
    <t>4/Límite superior: límite superior del intervalo de confianza en que se ubica el porcentaje de acierto promedio obtenido por los postulantes en la Prueba Única Nacional.</t>
  </si>
  <si>
    <t>5/ Clasificados: número de postulantes evaluados que superaron los puntajes mínimos establecidos en la Prueba Única Nacional, equivalente a tener un porcentaje de acierto promedio de 60% del total de ítems.</t>
  </si>
  <si>
    <t>1/ Región donde el postulante es titular.</t>
  </si>
  <si>
    <t>3/ Evaluados: número de postulantes que fueron evaluados en la Prueba Única Nacional.</t>
  </si>
  <si>
    <t>4/ Clasificados: número de postulantes que superaron los puntajes mínimos establecidos en la Prueba Única Nacional.</t>
  </si>
  <si>
    <t>2/ Evaluados: número de postulantes que fueron evaluados en la Prueba Única Nacional.</t>
  </si>
  <si>
    <t>3/ Clasificados: número de postulantes que superaron los puntajes mínimos establecidos en la Prueba Única Nacional.</t>
  </si>
  <si>
    <t>6/ Ganadores: número de postulantes que ganaron una vacante de ascenso a la segunda escala magisterial.</t>
  </si>
  <si>
    <t>5/ Ganadores: número de postulantes que ganaron una vacante de ascenso a la segunda escala magisterial.</t>
  </si>
  <si>
    <t>4/ Postulantes que cumplieron los requisitos establecidos en la Norma Técnica del concurso verificados por el Comité de Evaluación.</t>
  </si>
  <si>
    <t>5/ Postulantes que cumplieron los requisitos establecidos en la Norma Técnica del concurso verificados por el Comité de Evaluación.</t>
  </si>
  <si>
    <t>1/Ganadores: número de postulantes que ganaron una vacante de ascenso a la segunda escala magisterial.</t>
  </si>
  <si>
    <r>
      <t>N° de postulantes ganadores de una vacante de ascenso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</si>
  <si>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t>2/Promedio PUN: puntaje promedio en la Prueba Única Nacional. Este instrumento tuvo un puntaje máximo de 120.</t>
  </si>
  <si>
    <t>3/Promedio Trayectoria: puntaje promedio en la Evaluación de Trayectoria. Este instrumento tuvo un puntaje máximo de 50.</t>
  </si>
  <si>
    <r>
      <t>Promedio PUN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</si>
  <si>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r>
      <t>Promedio Trayectoria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</si>
  <si>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r>
      <t>Promedio Puntaje Final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</si>
  <si>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r>
      <t>Límite inferior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</si>
  <si>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r>
      <t>Límite superior</t>
    </r>
    <r>
      <rPr>
        <b/>
        <vertAlign val="superscript"/>
        <sz val="11"/>
        <color theme="2" tint="-0.499984740745262"/>
        <rFont val="Calibri"/>
        <family val="2"/>
        <scheme val="minor"/>
      </rPr>
      <t>6</t>
    </r>
  </si>
  <si>
    <t>4/Promedio Puntaje Final: puntaje promedio del Puntaje Final, resultado de la suma del puntaje obtenido en la Prueba Única Nacional y la Evaluación de Trayectoria.</t>
  </si>
  <si>
    <t>5/Límite inferior: límite inferior del intervalo de confianza en que se ubica el promedio obtenido por los postulantes en el Puntaje Final.</t>
  </si>
  <si>
    <t>6/Límite superior: límite superior del intervalo de confianza en que se ubica el promedio obtenido por los postulantes en el Puntaje Final.</t>
  </si>
  <si>
    <t>Tabla 4. Puntaje promedio en la Prueba Única Nacional, la Evaluación de Trayectoria y el Puntaje Final, entre ganadores de una vacante de ascenso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</si>
</sst>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"/>
    <numFmt numFmtId="166" formatCode="0.00000000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color theme="2" tint="-0.499984740745262"/>
      <name val="Calibri"/>
      <family val="2"/>
      <scheme val="minor"/>
    </font>
    <font>
      <b/>
      <vertAlign val="superscript"/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FFD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</borders>
  <cellStyleXfs count="22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7" fillId="0" borderId="1" xfId="4" applyFont="1" applyFill="1" applyBorder="1" applyAlignment="1">
      <alignment vertical="top"/>
    </xf>
    <xf numFmtId="0" fontId="8" fillId="0" borderId="1" xfId="3" applyFont="1" applyBorder="1" applyAlignment="1">
      <alignment horizontal="center"/>
    </xf>
    <xf numFmtId="0" fontId="3" fillId="0" borderId="0" xfId="5"/>
    <xf numFmtId="0" fontId="8" fillId="0" borderId="1" xfId="3" applyFont="1" applyBorder="1" applyAlignment="1">
      <alignment horizontal="left"/>
    </xf>
    <xf numFmtId="164" fontId="8" fillId="0" borderId="1" xfId="1" applyNumberFormat="1" applyFont="1" applyBorder="1" applyAlignment="1">
      <alignment horizontal="center"/>
    </xf>
    <xf numFmtId="0" fontId="9" fillId="0" borderId="0" xfId="4" applyFont="1" applyFill="1" applyBorder="1" applyAlignment="1">
      <alignment vertical="top"/>
    </xf>
    <xf numFmtId="164" fontId="11" fillId="0" borderId="1" xfId="1" applyNumberFormat="1" applyFont="1" applyBorder="1" applyAlignment="1">
      <alignment horizontal="center"/>
    </xf>
    <xf numFmtId="0" fontId="11" fillId="0" borderId="0" xfId="5" applyFont="1"/>
    <xf numFmtId="0" fontId="0" fillId="0" borderId="0" xfId="0"/>
    <xf numFmtId="164" fontId="8" fillId="0" borderId="1" xfId="1" applyNumberFormat="1" applyFont="1" applyBorder="1" applyAlignment="1">
      <alignment horizontal="center"/>
    </xf>
    <xf numFmtId="0" fontId="9" fillId="0" borderId="0" xfId="4" applyFont="1" applyFill="1" applyBorder="1" applyAlignment="1">
      <alignment vertical="top"/>
    </xf>
    <xf numFmtId="0" fontId="14" fillId="2" borderId="1" xfId="16" applyFont="1" applyFill="1" applyBorder="1" applyAlignment="1">
      <alignment horizontal="center" vertical="center" wrapText="1"/>
    </xf>
    <xf numFmtId="0" fontId="14" fillId="2" borderId="2" xfId="16" applyFont="1" applyFill="1" applyBorder="1" applyAlignment="1">
      <alignment horizontal="center" vertical="center" wrapText="1"/>
    </xf>
    <xf numFmtId="164" fontId="3" fillId="0" borderId="0" xfId="5" applyNumberFormat="1"/>
    <xf numFmtId="0" fontId="0" fillId="0" borderId="0" xfId="0" applyNumberFormat="1"/>
    <xf numFmtId="0" fontId="11" fillId="0" borderId="0" xfId="5" applyFont="1" applyFill="1"/>
    <xf numFmtId="2" fontId="8" fillId="0" borderId="1" xfId="3" applyNumberFormat="1" applyFont="1" applyBorder="1" applyAlignment="1">
      <alignment horizontal="center"/>
    </xf>
    <xf numFmtId="165" fontId="3" fillId="0" borderId="0" xfId="5" applyNumberFormat="1"/>
    <xf numFmtId="166" fontId="3" fillId="0" borderId="0" xfId="5" applyNumberFormat="1"/>
    <xf numFmtId="0" fontId="14" fillId="2" borderId="1" xfId="3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/>
    </xf>
    <xf numFmtId="0" fontId="8" fillId="0" borderId="3" xfId="9" applyFont="1" applyFill="1" applyBorder="1" applyAlignment="1">
      <alignment horizontal="center"/>
    </xf>
    <xf numFmtId="0" fontId="14" fillId="2" borderId="4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</cellXfs>
  <cellStyles count="22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Porcentaje" xfId="1" builtinId="5"/>
    <cellStyle name="Porcentaje 2" xfId="6"/>
    <cellStyle name="Porcentaje 2 2" xfId="18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GridLines="0" tabSelected="1" zoomScale="90" zoomScaleNormal="90" zoomScalePageLayoutView="90" workbookViewId="0">
      <selection activeCell="D25" sqref="D25"/>
    </sheetView>
  </sheetViews>
  <sheetFormatPr baseColWidth="10" defaultRowHeight="15" x14ac:dyDescent="0.25"/>
  <cols>
    <col min="2" max="2" width="28.85546875" customWidth="1"/>
    <col min="3" max="3" width="14.85546875" customWidth="1"/>
    <col min="4" max="4" width="16.42578125" customWidth="1"/>
    <col min="5" max="5" width="15.140625" customWidth="1"/>
    <col min="6" max="6" width="16.28515625" customWidth="1"/>
    <col min="7" max="7" width="16.85546875" customWidth="1"/>
    <col min="8" max="8" width="17.42578125" customWidth="1"/>
    <col min="9" max="9" width="16.85546875" customWidth="1"/>
  </cols>
  <sheetData>
    <row r="2" spans="2:9" x14ac:dyDescent="0.25">
      <c r="B2" s="6" t="s">
        <v>54</v>
      </c>
    </row>
    <row r="4" spans="2:9" ht="76.5" customHeight="1" x14ac:dyDescent="0.25">
      <c r="B4" s="12" t="s">
        <v>38</v>
      </c>
      <c r="C4" s="12" t="s">
        <v>39</v>
      </c>
      <c r="D4" s="12" t="s">
        <v>42</v>
      </c>
      <c r="E4" s="12" t="s">
        <v>45</v>
      </c>
      <c r="F4" s="12" t="s">
        <v>43</v>
      </c>
      <c r="G4" s="12" t="s">
        <v>60</v>
      </c>
      <c r="H4" s="12" t="s">
        <v>59</v>
      </c>
      <c r="I4" s="12" t="s">
        <v>58</v>
      </c>
    </row>
    <row r="5" spans="2:9" ht="15" customHeight="1" x14ac:dyDescent="0.25">
      <c r="B5" s="1" t="s">
        <v>1</v>
      </c>
      <c r="C5" s="2">
        <v>6541</v>
      </c>
      <c r="D5" s="2">
        <v>5782</v>
      </c>
      <c r="E5" s="2">
        <v>3083</v>
      </c>
      <c r="F5" s="5">
        <f>+E5/D5</f>
        <v>0.53320650294015914</v>
      </c>
      <c r="G5" s="2">
        <v>2969</v>
      </c>
      <c r="H5" s="2">
        <v>2969</v>
      </c>
      <c r="I5" s="10">
        <f>H5/G5</f>
        <v>1</v>
      </c>
    </row>
    <row r="6" spans="2:9" x14ac:dyDescent="0.25">
      <c r="B6" s="1" t="s">
        <v>2</v>
      </c>
      <c r="C6" s="2">
        <v>27048</v>
      </c>
      <c r="D6" s="2">
        <v>24021</v>
      </c>
      <c r="E6" s="2">
        <v>1058</v>
      </c>
      <c r="F6" s="10">
        <f t="shared" ref="F6:F11" si="0">+E6/D6</f>
        <v>4.4044794138462177E-2</v>
      </c>
      <c r="G6" s="2">
        <v>962</v>
      </c>
      <c r="H6" s="2">
        <v>962</v>
      </c>
      <c r="I6" s="10">
        <f t="shared" ref="I6:I11" si="1">H6/G6</f>
        <v>1</v>
      </c>
    </row>
    <row r="7" spans="2:9" x14ac:dyDescent="0.25">
      <c r="B7" s="1" t="s">
        <v>3</v>
      </c>
      <c r="C7" s="2">
        <v>20857</v>
      </c>
      <c r="D7" s="2">
        <v>18547</v>
      </c>
      <c r="E7" s="2">
        <v>4391</v>
      </c>
      <c r="F7" s="10">
        <f t="shared" si="0"/>
        <v>0.23674987868658004</v>
      </c>
      <c r="G7" s="2">
        <v>4148</v>
      </c>
      <c r="H7" s="2">
        <v>4148</v>
      </c>
      <c r="I7" s="10">
        <f t="shared" si="1"/>
        <v>1</v>
      </c>
    </row>
    <row r="8" spans="2:9" x14ac:dyDescent="0.25">
      <c r="B8" s="1" t="s">
        <v>35</v>
      </c>
      <c r="C8" s="2">
        <v>1170</v>
      </c>
      <c r="D8" s="2">
        <v>1029</v>
      </c>
      <c r="E8" s="2">
        <v>80</v>
      </c>
      <c r="F8" s="10">
        <f t="shared" si="0"/>
        <v>7.7745383867832848E-2</v>
      </c>
      <c r="G8" s="2">
        <v>74</v>
      </c>
      <c r="H8" s="2">
        <v>74</v>
      </c>
      <c r="I8" s="10">
        <f t="shared" si="1"/>
        <v>1</v>
      </c>
    </row>
    <row r="9" spans="2:9" x14ac:dyDescent="0.25">
      <c r="B9" s="1" t="s">
        <v>36</v>
      </c>
      <c r="C9" s="2">
        <v>421</v>
      </c>
      <c r="D9" s="2">
        <v>379</v>
      </c>
      <c r="E9" s="2">
        <v>273</v>
      </c>
      <c r="F9" s="10">
        <f t="shared" si="0"/>
        <v>0.72031662269129293</v>
      </c>
      <c r="G9" s="2">
        <v>264</v>
      </c>
      <c r="H9" s="2">
        <v>264</v>
      </c>
      <c r="I9" s="10">
        <f t="shared" si="1"/>
        <v>1</v>
      </c>
    </row>
    <row r="10" spans="2:9" x14ac:dyDescent="0.25">
      <c r="B10" s="1" t="s">
        <v>37</v>
      </c>
      <c r="C10" s="2">
        <v>795</v>
      </c>
      <c r="D10" s="2">
        <v>726</v>
      </c>
      <c r="E10" s="2">
        <v>94</v>
      </c>
      <c r="F10" s="10">
        <f t="shared" si="0"/>
        <v>0.12947658402203857</v>
      </c>
      <c r="G10" s="2">
        <v>89</v>
      </c>
      <c r="H10" s="2">
        <v>89</v>
      </c>
      <c r="I10" s="10">
        <f t="shared" si="1"/>
        <v>1</v>
      </c>
    </row>
    <row r="11" spans="2:9" x14ac:dyDescent="0.25">
      <c r="B11" s="1" t="s">
        <v>0</v>
      </c>
      <c r="C11" s="2">
        <f>SUM(C5:C10)</f>
        <v>56832</v>
      </c>
      <c r="D11" s="2">
        <f>SUM(D5:D10)</f>
        <v>50484</v>
      </c>
      <c r="E11" s="2">
        <f>SUM(E5:E10)</f>
        <v>8979</v>
      </c>
      <c r="F11" s="10">
        <f t="shared" si="0"/>
        <v>0.17785833135250773</v>
      </c>
      <c r="G11" s="2">
        <v>8506</v>
      </c>
      <c r="H11" s="2">
        <v>8506</v>
      </c>
      <c r="I11" s="10">
        <f t="shared" si="1"/>
        <v>1</v>
      </c>
    </row>
    <row r="12" spans="2:9" x14ac:dyDescent="0.25">
      <c r="B12" s="8" t="s">
        <v>44</v>
      </c>
    </row>
    <row r="13" spans="2:9" x14ac:dyDescent="0.25">
      <c r="B13" s="8" t="s">
        <v>70</v>
      </c>
    </row>
    <row r="14" spans="2:9" x14ac:dyDescent="0.25">
      <c r="B14" s="8" t="s">
        <v>71</v>
      </c>
    </row>
    <row r="15" spans="2:9" s="9" customFormat="1" x14ac:dyDescent="0.25">
      <c r="B15" s="8" t="s">
        <v>74</v>
      </c>
    </row>
    <row r="16" spans="2:9" s="9" customFormat="1" x14ac:dyDescent="0.25">
      <c r="B16" s="8" t="s">
        <v>73</v>
      </c>
    </row>
    <row r="17" spans="1:10" x14ac:dyDescent="0.25">
      <c r="B17" s="8" t="s">
        <v>61</v>
      </c>
    </row>
    <row r="19" spans="1:10" x14ac:dyDescent="0.25">
      <c r="B19" s="9"/>
      <c r="C19" s="9"/>
      <c r="D19" s="9"/>
      <c r="E19" s="9"/>
      <c r="F19" s="9"/>
      <c r="G19" s="9"/>
      <c r="H19" s="9"/>
      <c r="I19" s="9"/>
    </row>
    <row r="20" spans="1:10" x14ac:dyDescent="0.25">
      <c r="A20" s="9"/>
      <c r="B20" s="9"/>
      <c r="C20" s="9"/>
      <c r="D20" s="9"/>
      <c r="E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G22" s="9"/>
      <c r="H22" s="9"/>
      <c r="I22" s="9"/>
      <c r="J22" s="9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10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10" x14ac:dyDescent="0.25">
      <c r="A26" s="9"/>
      <c r="B26" s="9"/>
      <c r="C26" s="9"/>
      <c r="D26" s="9"/>
      <c r="E26" s="9"/>
      <c r="F26" s="9"/>
      <c r="G26" s="9"/>
      <c r="H26" s="9"/>
      <c r="I26" s="9"/>
    </row>
  </sheetData>
  <sheetProtection algorithmName="SHA-512" hashValue="QEcuD+RQ8QoW28Ky1zsfcRCImg+e9qpSzf+yNgqTAMMaRffRUjzGt+iHLb+olAnd1p2DaGOfwmBDQCFH8Raefg==" saltValue="5CvquG6jay0q5d1VkCrVx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opLeftCell="A10" zoomScale="90" zoomScaleNormal="90" zoomScalePageLayoutView="70" workbookViewId="0">
      <selection activeCell="B38" sqref="B33:B38"/>
    </sheetView>
  </sheetViews>
  <sheetFormatPr baseColWidth="10" defaultRowHeight="15" x14ac:dyDescent="0.25"/>
  <cols>
    <col min="2" max="2" width="28.85546875" customWidth="1"/>
    <col min="3" max="4" width="14.85546875" customWidth="1"/>
    <col min="5" max="5" width="16.42578125" customWidth="1"/>
    <col min="6" max="6" width="15.140625" customWidth="1"/>
    <col min="7" max="7" width="14.42578125" customWidth="1"/>
    <col min="8" max="8" width="19.5703125" customWidth="1"/>
    <col min="9" max="9" width="15.140625" customWidth="1"/>
  </cols>
  <sheetData>
    <row r="2" spans="2:9" x14ac:dyDescent="0.25">
      <c r="B2" s="11" t="s">
        <v>55</v>
      </c>
    </row>
    <row r="4" spans="2:9" ht="74.25" customHeight="1" x14ac:dyDescent="0.25">
      <c r="B4" s="12" t="s">
        <v>48</v>
      </c>
      <c r="C4" s="12" t="s">
        <v>49</v>
      </c>
      <c r="D4" s="12" t="s">
        <v>50</v>
      </c>
      <c r="E4" s="12" t="s">
        <v>51</v>
      </c>
      <c r="F4" s="12" t="s">
        <v>43</v>
      </c>
      <c r="G4" s="12" t="s">
        <v>56</v>
      </c>
      <c r="H4" s="12" t="s">
        <v>57</v>
      </c>
      <c r="I4" s="12" t="s">
        <v>58</v>
      </c>
    </row>
    <row r="5" spans="2:9" x14ac:dyDescent="0.25">
      <c r="B5" s="1" t="s">
        <v>4</v>
      </c>
      <c r="C5" s="2">
        <v>1120</v>
      </c>
      <c r="D5" s="2">
        <v>1012</v>
      </c>
      <c r="E5" s="2">
        <v>126</v>
      </c>
      <c r="F5" s="10">
        <f>+E5/D5</f>
        <v>0.12450592885375494</v>
      </c>
      <c r="G5" s="2">
        <v>120</v>
      </c>
      <c r="H5" s="2">
        <v>120</v>
      </c>
      <c r="I5" s="10">
        <f>H5/G5</f>
        <v>1</v>
      </c>
    </row>
    <row r="6" spans="2:9" x14ac:dyDescent="0.25">
      <c r="B6" s="1" t="s">
        <v>5</v>
      </c>
      <c r="C6" s="2">
        <v>3768</v>
      </c>
      <c r="D6" s="2">
        <v>3469</v>
      </c>
      <c r="E6" s="2">
        <v>460</v>
      </c>
      <c r="F6" s="10">
        <f t="shared" ref="F6:F31" si="0">+E6/D6</f>
        <v>0.13260305563562985</v>
      </c>
      <c r="G6" s="2">
        <v>442</v>
      </c>
      <c r="H6" s="2">
        <v>442</v>
      </c>
      <c r="I6" s="10">
        <f t="shared" ref="I6:I31" si="1">H6/G6</f>
        <v>1</v>
      </c>
    </row>
    <row r="7" spans="2:9" x14ac:dyDescent="0.25">
      <c r="B7" s="1" t="s">
        <v>6</v>
      </c>
      <c r="C7" s="2">
        <v>980</v>
      </c>
      <c r="D7" s="2">
        <v>848</v>
      </c>
      <c r="E7" s="2">
        <v>99</v>
      </c>
      <c r="F7" s="10">
        <f t="shared" si="0"/>
        <v>0.11674528301886793</v>
      </c>
      <c r="G7" s="2">
        <v>96</v>
      </c>
      <c r="H7" s="2">
        <v>96</v>
      </c>
      <c r="I7" s="10">
        <f t="shared" si="1"/>
        <v>1</v>
      </c>
    </row>
    <row r="8" spans="2:9" x14ac:dyDescent="0.25">
      <c r="B8" s="1" t="s">
        <v>7</v>
      </c>
      <c r="C8" s="2">
        <v>2535</v>
      </c>
      <c r="D8" s="2">
        <v>2334</v>
      </c>
      <c r="E8" s="2">
        <v>632</v>
      </c>
      <c r="F8" s="10">
        <f t="shared" si="0"/>
        <v>0.27077977720651242</v>
      </c>
      <c r="G8" s="2">
        <v>570</v>
      </c>
      <c r="H8" s="2">
        <v>570</v>
      </c>
      <c r="I8" s="10">
        <f t="shared" si="1"/>
        <v>1</v>
      </c>
    </row>
    <row r="9" spans="2:9" x14ac:dyDescent="0.25">
      <c r="B9" s="1" t="s">
        <v>8</v>
      </c>
      <c r="C9" s="2">
        <v>1718</v>
      </c>
      <c r="D9" s="2">
        <v>1533</v>
      </c>
      <c r="E9" s="2">
        <v>130</v>
      </c>
      <c r="F9" s="10">
        <f t="shared" si="0"/>
        <v>8.4801043705153289E-2</v>
      </c>
      <c r="G9" s="2">
        <v>118</v>
      </c>
      <c r="H9" s="2">
        <v>118</v>
      </c>
      <c r="I9" s="10">
        <f t="shared" si="1"/>
        <v>1</v>
      </c>
    </row>
    <row r="10" spans="2:9" x14ac:dyDescent="0.25">
      <c r="B10" s="1" t="s">
        <v>9</v>
      </c>
      <c r="C10" s="2">
        <v>2924</v>
      </c>
      <c r="D10" s="2">
        <v>2669</v>
      </c>
      <c r="E10" s="2">
        <v>403</v>
      </c>
      <c r="F10" s="10">
        <f t="shared" si="0"/>
        <v>0.15099288122892468</v>
      </c>
      <c r="G10" s="2">
        <v>380</v>
      </c>
      <c r="H10" s="2">
        <v>380</v>
      </c>
      <c r="I10" s="10">
        <f t="shared" si="1"/>
        <v>1</v>
      </c>
    </row>
    <row r="11" spans="2:9" x14ac:dyDescent="0.25">
      <c r="B11" s="1" t="s">
        <v>10</v>
      </c>
      <c r="C11" s="2">
        <v>1262</v>
      </c>
      <c r="D11" s="2">
        <v>1088</v>
      </c>
      <c r="E11" s="2">
        <v>341</v>
      </c>
      <c r="F11" s="10">
        <f t="shared" si="0"/>
        <v>0.31341911764705882</v>
      </c>
      <c r="G11" s="2">
        <v>321</v>
      </c>
      <c r="H11" s="2">
        <v>321</v>
      </c>
      <c r="I11" s="10">
        <f t="shared" si="1"/>
        <v>1</v>
      </c>
    </row>
    <row r="12" spans="2:9" x14ac:dyDescent="0.25">
      <c r="B12" s="1" t="s">
        <v>11</v>
      </c>
      <c r="C12" s="2">
        <v>3603</v>
      </c>
      <c r="D12" s="2">
        <v>3256</v>
      </c>
      <c r="E12" s="2">
        <v>389</v>
      </c>
      <c r="F12" s="10">
        <f t="shared" si="0"/>
        <v>0.11947174447174447</v>
      </c>
      <c r="G12" s="2">
        <v>365</v>
      </c>
      <c r="H12" s="2">
        <v>365</v>
      </c>
      <c r="I12" s="10">
        <f t="shared" si="1"/>
        <v>1</v>
      </c>
    </row>
    <row r="13" spans="2:9" x14ac:dyDescent="0.25">
      <c r="B13" s="1" t="s">
        <v>12</v>
      </c>
      <c r="C13" s="2">
        <v>706</v>
      </c>
      <c r="D13" s="2">
        <v>610</v>
      </c>
      <c r="E13" s="2">
        <v>70</v>
      </c>
      <c r="F13" s="10">
        <f t="shared" si="0"/>
        <v>0.11475409836065574</v>
      </c>
      <c r="G13" s="2">
        <v>65</v>
      </c>
      <c r="H13" s="2">
        <v>65</v>
      </c>
      <c r="I13" s="10">
        <f t="shared" si="1"/>
        <v>1</v>
      </c>
    </row>
    <row r="14" spans="2:9" x14ac:dyDescent="0.25">
      <c r="B14" s="1" t="s">
        <v>13</v>
      </c>
      <c r="C14" s="2">
        <v>2007</v>
      </c>
      <c r="D14" s="2">
        <v>1801</v>
      </c>
      <c r="E14" s="2">
        <v>126</v>
      </c>
      <c r="F14" s="10">
        <f t="shared" si="0"/>
        <v>6.9961132704053297E-2</v>
      </c>
      <c r="G14" s="2">
        <v>117</v>
      </c>
      <c r="H14" s="2">
        <v>117</v>
      </c>
      <c r="I14" s="10">
        <f t="shared" si="1"/>
        <v>1</v>
      </c>
    </row>
    <row r="15" spans="2:9" x14ac:dyDescent="0.25">
      <c r="B15" s="1" t="s">
        <v>14</v>
      </c>
      <c r="C15" s="2">
        <v>1400</v>
      </c>
      <c r="D15" s="2">
        <v>1202</v>
      </c>
      <c r="E15" s="2">
        <v>208</v>
      </c>
      <c r="F15" s="10">
        <f t="shared" si="0"/>
        <v>0.17304492512479203</v>
      </c>
      <c r="G15" s="2">
        <v>198</v>
      </c>
      <c r="H15" s="2">
        <v>198</v>
      </c>
      <c r="I15" s="10">
        <f t="shared" si="1"/>
        <v>1</v>
      </c>
    </row>
    <row r="16" spans="2:9" x14ac:dyDescent="0.25">
      <c r="B16" s="1" t="s">
        <v>15</v>
      </c>
      <c r="C16" s="2">
        <v>3487</v>
      </c>
      <c r="D16" s="2">
        <v>3076</v>
      </c>
      <c r="E16" s="2">
        <v>481</v>
      </c>
      <c r="F16" s="10">
        <f t="shared" si="0"/>
        <v>0.15637191157347205</v>
      </c>
      <c r="G16" s="2">
        <v>451</v>
      </c>
      <c r="H16" s="2">
        <v>451</v>
      </c>
      <c r="I16" s="10">
        <f t="shared" si="1"/>
        <v>1</v>
      </c>
    </row>
    <row r="17" spans="2:9" x14ac:dyDescent="0.25">
      <c r="B17" s="1" t="s">
        <v>16</v>
      </c>
      <c r="C17" s="2">
        <v>2448</v>
      </c>
      <c r="D17" s="2">
        <v>2229</v>
      </c>
      <c r="E17" s="2">
        <v>441</v>
      </c>
      <c r="F17" s="10">
        <f t="shared" si="0"/>
        <v>0.19784656796769853</v>
      </c>
      <c r="G17" s="2">
        <v>417</v>
      </c>
      <c r="H17" s="2">
        <v>417</v>
      </c>
      <c r="I17" s="10">
        <f t="shared" si="1"/>
        <v>1</v>
      </c>
    </row>
    <row r="18" spans="2:9" x14ac:dyDescent="0.25">
      <c r="B18" s="1" t="s">
        <v>17</v>
      </c>
      <c r="C18" s="2">
        <v>1628</v>
      </c>
      <c r="D18" s="2">
        <v>1518</v>
      </c>
      <c r="E18" s="2">
        <v>338</v>
      </c>
      <c r="F18" s="10">
        <f t="shared" si="0"/>
        <v>0.22266139657444006</v>
      </c>
      <c r="G18" s="2">
        <v>330</v>
      </c>
      <c r="H18" s="2">
        <v>330</v>
      </c>
      <c r="I18" s="10">
        <f t="shared" si="1"/>
        <v>1</v>
      </c>
    </row>
    <row r="19" spans="2:9" x14ac:dyDescent="0.25">
      <c r="B19" s="1" t="s">
        <v>18</v>
      </c>
      <c r="C19" s="2">
        <v>10425</v>
      </c>
      <c r="D19" s="2">
        <v>8885</v>
      </c>
      <c r="E19" s="2">
        <v>2709</v>
      </c>
      <c r="F19" s="10">
        <f t="shared" si="0"/>
        <v>0.30489589195272931</v>
      </c>
      <c r="G19" s="2">
        <v>2607</v>
      </c>
      <c r="H19" s="2">
        <v>2607</v>
      </c>
      <c r="I19" s="10">
        <f t="shared" si="1"/>
        <v>1</v>
      </c>
    </row>
    <row r="20" spans="2:9" x14ac:dyDescent="0.25">
      <c r="B20" s="1" t="s">
        <v>19</v>
      </c>
      <c r="C20" s="2">
        <v>2986</v>
      </c>
      <c r="D20" s="2">
        <v>2544</v>
      </c>
      <c r="E20" s="2">
        <v>498</v>
      </c>
      <c r="F20" s="10">
        <f t="shared" si="0"/>
        <v>0.19575471698113209</v>
      </c>
      <c r="G20" s="2">
        <v>485</v>
      </c>
      <c r="H20" s="2">
        <v>485</v>
      </c>
      <c r="I20" s="10">
        <f t="shared" si="1"/>
        <v>1</v>
      </c>
    </row>
    <row r="21" spans="2:9" x14ac:dyDescent="0.25">
      <c r="B21" s="1" t="s">
        <v>20</v>
      </c>
      <c r="C21" s="2">
        <v>2001</v>
      </c>
      <c r="D21" s="2">
        <v>1846</v>
      </c>
      <c r="E21" s="2">
        <v>136</v>
      </c>
      <c r="F21" s="10">
        <f t="shared" si="0"/>
        <v>7.3672806067172261E-2</v>
      </c>
      <c r="G21" s="2">
        <v>124</v>
      </c>
      <c r="H21" s="2">
        <v>124</v>
      </c>
      <c r="I21" s="10">
        <f t="shared" si="1"/>
        <v>1</v>
      </c>
    </row>
    <row r="22" spans="2:9" x14ac:dyDescent="0.25">
      <c r="B22" s="1" t="s">
        <v>21</v>
      </c>
      <c r="C22" s="2">
        <v>212</v>
      </c>
      <c r="D22" s="2">
        <v>180</v>
      </c>
      <c r="E22" s="2">
        <v>32</v>
      </c>
      <c r="F22" s="10">
        <f t="shared" si="0"/>
        <v>0.17777777777777778</v>
      </c>
      <c r="G22" s="2">
        <v>29</v>
      </c>
      <c r="H22" s="2">
        <v>29</v>
      </c>
      <c r="I22" s="10">
        <f t="shared" si="1"/>
        <v>1</v>
      </c>
    </row>
    <row r="23" spans="2:9" x14ac:dyDescent="0.25">
      <c r="B23" s="1" t="s">
        <v>22</v>
      </c>
      <c r="C23" s="2">
        <v>376</v>
      </c>
      <c r="D23" s="2">
        <v>340</v>
      </c>
      <c r="E23" s="2">
        <v>103</v>
      </c>
      <c r="F23" s="10">
        <f t="shared" si="0"/>
        <v>0.30294117647058821</v>
      </c>
      <c r="G23" s="2">
        <v>89</v>
      </c>
      <c r="H23" s="2">
        <v>89</v>
      </c>
      <c r="I23" s="10">
        <f t="shared" si="1"/>
        <v>1</v>
      </c>
    </row>
    <row r="24" spans="2:9" x14ac:dyDescent="0.25">
      <c r="B24" s="1" t="s">
        <v>23</v>
      </c>
      <c r="C24" s="2">
        <v>528</v>
      </c>
      <c r="D24" s="2">
        <v>466</v>
      </c>
      <c r="E24" s="2">
        <v>52</v>
      </c>
      <c r="F24" s="10">
        <f t="shared" si="0"/>
        <v>0.11158798283261803</v>
      </c>
      <c r="G24" s="2">
        <v>52</v>
      </c>
      <c r="H24" s="2">
        <v>52</v>
      </c>
      <c r="I24" s="10">
        <f t="shared" si="1"/>
        <v>1</v>
      </c>
    </row>
    <row r="25" spans="2:9" x14ac:dyDescent="0.25">
      <c r="B25" s="1" t="s">
        <v>24</v>
      </c>
      <c r="C25" s="2">
        <v>3961</v>
      </c>
      <c r="D25" s="2">
        <v>3600</v>
      </c>
      <c r="E25" s="2">
        <v>491</v>
      </c>
      <c r="F25" s="10">
        <f t="shared" si="0"/>
        <v>0.13638888888888889</v>
      </c>
      <c r="G25" s="2">
        <v>468</v>
      </c>
      <c r="H25" s="2">
        <v>468</v>
      </c>
      <c r="I25" s="10">
        <f t="shared" si="1"/>
        <v>1</v>
      </c>
    </row>
    <row r="26" spans="2:9" x14ac:dyDescent="0.25">
      <c r="B26" s="1" t="s">
        <v>25</v>
      </c>
      <c r="C26" s="2">
        <v>2126</v>
      </c>
      <c r="D26" s="2">
        <v>1911</v>
      </c>
      <c r="E26" s="2">
        <v>176</v>
      </c>
      <c r="F26" s="10">
        <f t="shared" si="0"/>
        <v>9.2098377812663529E-2</v>
      </c>
      <c r="G26" s="2">
        <v>166</v>
      </c>
      <c r="H26" s="2">
        <v>166</v>
      </c>
      <c r="I26" s="10">
        <f t="shared" si="1"/>
        <v>1</v>
      </c>
    </row>
    <row r="27" spans="2:9" x14ac:dyDescent="0.25">
      <c r="B27" s="1" t="s">
        <v>26</v>
      </c>
      <c r="C27" s="2">
        <v>1927</v>
      </c>
      <c r="D27" s="2">
        <v>1714</v>
      </c>
      <c r="E27" s="2">
        <v>208</v>
      </c>
      <c r="F27" s="10">
        <f t="shared" si="0"/>
        <v>0.12135355892648775</v>
      </c>
      <c r="G27" s="2">
        <v>185</v>
      </c>
      <c r="H27" s="2">
        <v>185</v>
      </c>
      <c r="I27" s="10">
        <f t="shared" si="1"/>
        <v>1</v>
      </c>
    </row>
    <row r="28" spans="2:9" x14ac:dyDescent="0.25">
      <c r="B28" s="1" t="s">
        <v>27</v>
      </c>
      <c r="C28" s="2">
        <v>350</v>
      </c>
      <c r="D28" s="2">
        <v>288</v>
      </c>
      <c r="E28" s="2">
        <v>122</v>
      </c>
      <c r="F28" s="10">
        <f t="shared" si="0"/>
        <v>0.4236111111111111</v>
      </c>
      <c r="G28" s="2">
        <v>106</v>
      </c>
      <c r="H28" s="2">
        <v>106</v>
      </c>
      <c r="I28" s="10">
        <f t="shared" si="1"/>
        <v>1</v>
      </c>
    </row>
    <row r="29" spans="2:9" x14ac:dyDescent="0.25">
      <c r="B29" s="1" t="s">
        <v>28</v>
      </c>
      <c r="C29" s="2">
        <v>1154</v>
      </c>
      <c r="D29" s="2">
        <v>1019</v>
      </c>
      <c r="E29" s="2">
        <v>97</v>
      </c>
      <c r="F29" s="10">
        <f t="shared" si="0"/>
        <v>9.5191364082433755E-2</v>
      </c>
      <c r="G29" s="2">
        <v>95</v>
      </c>
      <c r="H29" s="2">
        <v>95</v>
      </c>
      <c r="I29" s="10">
        <f t="shared" si="1"/>
        <v>1</v>
      </c>
    </row>
    <row r="30" spans="2:9" x14ac:dyDescent="0.25">
      <c r="B30" s="1" t="s">
        <v>29</v>
      </c>
      <c r="C30" s="2">
        <v>1200</v>
      </c>
      <c r="D30" s="2">
        <v>1046</v>
      </c>
      <c r="E30" s="2">
        <v>111</v>
      </c>
      <c r="F30" s="10">
        <f t="shared" si="0"/>
        <v>0.10611854684512428</v>
      </c>
      <c r="G30" s="2">
        <v>110</v>
      </c>
      <c r="H30" s="2">
        <v>110</v>
      </c>
      <c r="I30" s="10">
        <f t="shared" si="1"/>
        <v>1</v>
      </c>
    </row>
    <row r="31" spans="2:9" x14ac:dyDescent="0.25">
      <c r="B31" s="1" t="s">
        <v>0</v>
      </c>
      <c r="C31" s="2">
        <f>SUM(C5:C30)</f>
        <v>56832</v>
      </c>
      <c r="D31" s="2">
        <f t="shared" ref="D31:E31" si="2">SUM(D5:D30)</f>
        <v>50484</v>
      </c>
      <c r="E31" s="2">
        <f t="shared" si="2"/>
        <v>8979</v>
      </c>
      <c r="F31" s="10">
        <f t="shared" si="0"/>
        <v>0.17785833135250773</v>
      </c>
      <c r="G31" s="2">
        <v>8506</v>
      </c>
      <c r="H31" s="2">
        <v>8506</v>
      </c>
      <c r="I31" s="10">
        <f t="shared" si="1"/>
        <v>1</v>
      </c>
    </row>
    <row r="32" spans="2:9" x14ac:dyDescent="0.25">
      <c r="B32" s="8" t="s">
        <v>67</v>
      </c>
    </row>
    <row r="33" spans="2:2" x14ac:dyDescent="0.25">
      <c r="B33" s="8" t="s">
        <v>52</v>
      </c>
    </row>
    <row r="34" spans="2:2" x14ac:dyDescent="0.25">
      <c r="B34" s="8" t="s">
        <v>68</v>
      </c>
    </row>
    <row r="35" spans="2:2" x14ac:dyDescent="0.25">
      <c r="B35" s="8" t="s">
        <v>69</v>
      </c>
    </row>
    <row r="36" spans="2:2" s="9" customFormat="1" x14ac:dyDescent="0.25">
      <c r="B36" s="16" t="s">
        <v>75</v>
      </c>
    </row>
    <row r="37" spans="2:2" s="9" customFormat="1" x14ac:dyDescent="0.25">
      <c r="B37" s="16" t="s">
        <v>72</v>
      </c>
    </row>
    <row r="38" spans="2:2" x14ac:dyDescent="0.25">
      <c r="B38" s="8" t="s">
        <v>61</v>
      </c>
    </row>
  </sheetData>
  <sheetProtection algorithmName="SHA-512" hashValue="kT+JLNaL7N2MLVx+otj1xHuI0PEfAfZUoifQdLgocP2Te3aeU/6HYDIDoNK2qp0MZjCOmWVa6YFwGRUYd6jhzQ==" saltValue="6/a5130mnPsRb5+R8QywB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5"/>
  <sheetViews>
    <sheetView showGridLines="0" zoomScale="90" zoomScaleNormal="90" zoomScalePageLayoutView="70" workbookViewId="0">
      <selection activeCell="E31" sqref="E31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19.7109375" style="3" customWidth="1"/>
    <col min="4" max="4" width="15.42578125" style="3" customWidth="1"/>
    <col min="5" max="5" width="14.28515625" style="3" customWidth="1"/>
    <col min="6" max="6" width="17.5703125" style="3" customWidth="1"/>
    <col min="7" max="7" width="15.7109375" style="3" customWidth="1"/>
    <col min="8" max="16384" width="10.85546875" style="3"/>
  </cols>
  <sheetData>
    <row r="2" spans="2:22" x14ac:dyDescent="0.25">
      <c r="B2" s="11" t="s">
        <v>46</v>
      </c>
    </row>
    <row r="3" spans="2:22" ht="15" customHeight="1" x14ac:dyDescent="0.25"/>
    <row r="4" spans="2:22" ht="47.25" x14ac:dyDescent="0.25">
      <c r="B4" s="13" t="s">
        <v>30</v>
      </c>
      <c r="C4" s="12" t="s">
        <v>40</v>
      </c>
      <c r="D4" s="12" t="s">
        <v>34</v>
      </c>
      <c r="E4" s="12" t="s">
        <v>31</v>
      </c>
      <c r="F4" s="12" t="s">
        <v>32</v>
      </c>
      <c r="G4" s="12" t="s">
        <v>33</v>
      </c>
    </row>
    <row r="5" spans="2:22" ht="15" customHeight="1" x14ac:dyDescent="0.25">
      <c r="B5" s="20" t="s">
        <v>53</v>
      </c>
      <c r="C5" s="4" t="s">
        <v>1</v>
      </c>
      <c r="D5" s="2">
        <v>3083</v>
      </c>
      <c r="E5" s="7">
        <v>0.71195804951886665</v>
      </c>
      <c r="F5" s="7">
        <v>0.7092700716712117</v>
      </c>
      <c r="G5" s="7">
        <v>0.71464602736652161</v>
      </c>
      <c r="S5" s="18"/>
      <c r="T5" s="18"/>
      <c r="U5" s="18"/>
      <c r="V5" s="18"/>
    </row>
    <row r="6" spans="2:22" ht="15.75" customHeight="1" x14ac:dyDescent="0.25">
      <c r="B6" s="20"/>
      <c r="C6" s="4" t="s">
        <v>2</v>
      </c>
      <c r="D6" s="2">
        <v>1058</v>
      </c>
      <c r="E6" s="7">
        <v>0.64502205419029568</v>
      </c>
      <c r="F6" s="7">
        <v>0.64214622989401426</v>
      </c>
      <c r="G6" s="7">
        <v>0.64789787848657709</v>
      </c>
      <c r="S6" s="18"/>
      <c r="T6" s="18"/>
      <c r="U6" s="18"/>
      <c r="V6" s="18"/>
    </row>
    <row r="7" spans="2:22" ht="15" customHeight="1" x14ac:dyDescent="0.25">
      <c r="B7" s="20"/>
      <c r="C7" s="4" t="s">
        <v>3</v>
      </c>
      <c r="D7" s="2">
        <v>4391</v>
      </c>
      <c r="E7" s="7">
        <v>0.66329993167843293</v>
      </c>
      <c r="F7" s="7">
        <v>0.66165148670388363</v>
      </c>
      <c r="G7" s="7">
        <v>0.66494837665298223</v>
      </c>
      <c r="S7" s="18"/>
      <c r="T7" s="18"/>
      <c r="U7" s="18"/>
      <c r="V7" s="18"/>
    </row>
    <row r="8" spans="2:22" ht="15.75" customHeight="1" x14ac:dyDescent="0.25">
      <c r="B8" s="20"/>
      <c r="C8" s="4" t="s">
        <v>35</v>
      </c>
      <c r="D8" s="2">
        <v>80</v>
      </c>
      <c r="E8" s="7">
        <v>0.66562499999999991</v>
      </c>
      <c r="F8" s="7">
        <v>0.65271796229591739</v>
      </c>
      <c r="G8" s="7">
        <v>0.67853203770408244</v>
      </c>
      <c r="S8" s="18"/>
      <c r="T8" s="18"/>
      <c r="U8" s="18"/>
      <c r="V8" s="18"/>
    </row>
    <row r="9" spans="2:22" ht="15.75" customHeight="1" x14ac:dyDescent="0.25">
      <c r="B9" s="20"/>
      <c r="C9" s="4" t="s">
        <v>36</v>
      </c>
      <c r="D9" s="2">
        <v>273</v>
      </c>
      <c r="E9" s="7">
        <v>0.68876678876678876</v>
      </c>
      <c r="F9" s="7">
        <v>0.6813735010548374</v>
      </c>
      <c r="G9" s="7">
        <v>0.69616007647874012</v>
      </c>
      <c r="S9" s="18"/>
      <c r="T9" s="18"/>
      <c r="U9" s="18"/>
      <c r="V9" s="18"/>
    </row>
    <row r="10" spans="2:22" x14ac:dyDescent="0.25">
      <c r="B10" s="20"/>
      <c r="C10" s="4" t="s">
        <v>37</v>
      </c>
      <c r="D10" s="2">
        <v>94</v>
      </c>
      <c r="E10" s="7">
        <v>0.64609929078014205</v>
      </c>
      <c r="F10" s="7">
        <v>0.63792815983473206</v>
      </c>
      <c r="G10" s="7">
        <v>0.65427042172555205</v>
      </c>
      <c r="S10" s="18"/>
      <c r="T10" s="18"/>
      <c r="U10" s="18"/>
      <c r="V10" s="18"/>
    </row>
    <row r="11" spans="2:22" ht="15" customHeight="1" x14ac:dyDescent="0.25">
      <c r="B11" s="20" t="s">
        <v>47</v>
      </c>
      <c r="C11" s="4" t="s">
        <v>1</v>
      </c>
      <c r="D11" s="2">
        <v>2699</v>
      </c>
      <c r="E11" s="7">
        <v>0.45097603162836725</v>
      </c>
      <c r="F11" s="7">
        <v>0.44705458583663371</v>
      </c>
      <c r="G11" s="7">
        <v>0.45489747742010078</v>
      </c>
      <c r="S11" s="18"/>
      <c r="T11" s="18"/>
      <c r="U11" s="18"/>
      <c r="V11" s="18"/>
    </row>
    <row r="12" spans="2:22" ht="15" customHeight="1" x14ac:dyDescent="0.25">
      <c r="B12" s="20"/>
      <c r="C12" s="4" t="s">
        <v>2</v>
      </c>
      <c r="D12" s="2">
        <v>22963</v>
      </c>
      <c r="E12" s="7">
        <v>0.35968561678646527</v>
      </c>
      <c r="F12" s="7">
        <v>0.35833034845037309</v>
      </c>
      <c r="G12" s="7">
        <v>0.36104088512255744</v>
      </c>
      <c r="S12" s="18"/>
      <c r="T12" s="18"/>
      <c r="U12" s="18"/>
      <c r="V12" s="18"/>
    </row>
    <row r="13" spans="2:22" ht="15" customHeight="1" x14ac:dyDescent="0.25">
      <c r="B13" s="20"/>
      <c r="C13" s="4" t="s">
        <v>3</v>
      </c>
      <c r="D13" s="2">
        <v>14156</v>
      </c>
      <c r="E13" s="7">
        <v>0.44180387722893527</v>
      </c>
      <c r="F13" s="7">
        <v>0.44020653190720993</v>
      </c>
      <c r="G13" s="7">
        <v>0.44340122255066061</v>
      </c>
      <c r="S13" s="18"/>
      <c r="T13" s="18"/>
      <c r="U13" s="18"/>
      <c r="V13" s="18"/>
    </row>
    <row r="14" spans="2:22" x14ac:dyDescent="0.25">
      <c r="B14" s="20"/>
      <c r="C14" s="4" t="s">
        <v>35</v>
      </c>
      <c r="D14" s="2">
        <v>949</v>
      </c>
      <c r="E14" s="7">
        <v>0.39885844748858501</v>
      </c>
      <c r="F14" s="7">
        <v>0.39243201109400755</v>
      </c>
      <c r="G14" s="7">
        <v>0.40528488388316247</v>
      </c>
      <c r="S14" s="18"/>
      <c r="T14" s="18"/>
      <c r="U14" s="18"/>
      <c r="V14" s="18"/>
    </row>
    <row r="15" spans="2:22" x14ac:dyDescent="0.25">
      <c r="B15" s="20"/>
      <c r="C15" s="4" t="s">
        <v>36</v>
      </c>
      <c r="D15" s="2">
        <v>106</v>
      </c>
      <c r="E15" s="7">
        <v>0.5067610062893082</v>
      </c>
      <c r="F15" s="7">
        <v>0.4918907772238218</v>
      </c>
      <c r="G15" s="7">
        <v>0.52163123535479461</v>
      </c>
      <c r="S15" s="18"/>
      <c r="T15" s="18"/>
      <c r="U15" s="18"/>
      <c r="V15" s="18"/>
    </row>
    <row r="16" spans="2:22" x14ac:dyDescent="0.25">
      <c r="B16" s="20"/>
      <c r="C16" s="4" t="s">
        <v>37</v>
      </c>
      <c r="D16" s="2">
        <v>632</v>
      </c>
      <c r="E16" s="7">
        <v>0.46708927628103541</v>
      </c>
      <c r="F16" s="7">
        <v>0.46090886081034543</v>
      </c>
      <c r="G16" s="7">
        <v>0.4732696917517254</v>
      </c>
      <c r="S16" s="18"/>
      <c r="T16" s="18"/>
      <c r="U16" s="18"/>
      <c r="V16" s="18"/>
    </row>
    <row r="17" spans="2:22" x14ac:dyDescent="0.25">
      <c r="B17" s="23" t="s">
        <v>0</v>
      </c>
      <c r="C17" s="4" t="s">
        <v>1</v>
      </c>
      <c r="D17" s="2">
        <v>5782</v>
      </c>
      <c r="E17" s="7">
        <v>0.59015741221241924</v>
      </c>
      <c r="F17" s="7">
        <v>0.58607421682552119</v>
      </c>
      <c r="G17" s="7">
        <v>0.59424060759931729</v>
      </c>
      <c r="S17" s="18"/>
      <c r="T17" s="18"/>
      <c r="U17" s="18"/>
      <c r="V17" s="18"/>
    </row>
    <row r="18" spans="2:22" x14ac:dyDescent="0.25">
      <c r="B18" s="24"/>
      <c r="C18" s="4" t="s">
        <v>2</v>
      </c>
      <c r="D18" s="2">
        <v>24021</v>
      </c>
      <c r="E18" s="7">
        <v>0.37225738835908279</v>
      </c>
      <c r="F18" s="7">
        <v>0.3707596866701644</v>
      </c>
      <c r="G18" s="7">
        <v>0.37375509004800117</v>
      </c>
      <c r="S18" s="18"/>
      <c r="T18" s="18"/>
      <c r="U18" s="18"/>
      <c r="V18" s="18"/>
    </row>
    <row r="19" spans="2:22" ht="15" customHeight="1" x14ac:dyDescent="0.25">
      <c r="B19" s="24"/>
      <c r="C19" s="4" t="s">
        <v>3</v>
      </c>
      <c r="D19" s="2">
        <v>18547</v>
      </c>
      <c r="E19" s="7">
        <v>0.4942571818933596</v>
      </c>
      <c r="F19" s="7">
        <v>0.4923928612608694</v>
      </c>
      <c r="G19" s="7">
        <v>0.4961215025258498</v>
      </c>
      <c r="S19" s="18"/>
      <c r="T19" s="18"/>
      <c r="U19" s="18"/>
      <c r="V19" s="18"/>
    </row>
    <row r="20" spans="2:22" x14ac:dyDescent="0.25">
      <c r="B20" s="24"/>
      <c r="C20" s="4" t="s">
        <v>35</v>
      </c>
      <c r="D20" s="2">
        <v>1029</v>
      </c>
      <c r="E20" s="7">
        <v>0.41959831551668342</v>
      </c>
      <c r="F20" s="7">
        <v>0.41216885226396716</v>
      </c>
      <c r="G20" s="7">
        <v>0.42702777876939968</v>
      </c>
      <c r="S20" s="18"/>
      <c r="T20" s="18"/>
      <c r="U20" s="18"/>
      <c r="V20" s="18"/>
    </row>
    <row r="21" spans="2:22" x14ac:dyDescent="0.25">
      <c r="B21" s="24"/>
      <c r="C21" s="4" t="s">
        <v>36</v>
      </c>
      <c r="D21" s="2">
        <v>379</v>
      </c>
      <c r="E21" s="7">
        <v>0.63786279683377356</v>
      </c>
      <c r="F21" s="7">
        <v>0.6272132939953976</v>
      </c>
      <c r="G21" s="7">
        <v>0.64851229967214952</v>
      </c>
      <c r="S21" s="18"/>
      <c r="T21" s="18"/>
      <c r="U21" s="18"/>
      <c r="V21" s="18"/>
    </row>
    <row r="22" spans="2:22" x14ac:dyDescent="0.25">
      <c r="B22" s="24"/>
      <c r="C22" s="4" t="s">
        <v>37</v>
      </c>
      <c r="D22" s="2">
        <v>726</v>
      </c>
      <c r="E22" s="7">
        <v>0.49029885057471295</v>
      </c>
      <c r="F22" s="7">
        <v>0.48328088746879483</v>
      </c>
      <c r="G22" s="7">
        <v>0.49731681368063108</v>
      </c>
      <c r="S22" s="18"/>
      <c r="T22" s="18"/>
      <c r="U22" s="18"/>
      <c r="V22" s="18"/>
    </row>
    <row r="23" spans="2:22" x14ac:dyDescent="0.25">
      <c r="B23" s="21" t="s">
        <v>0</v>
      </c>
      <c r="C23" s="22"/>
      <c r="D23" s="2">
        <f>SUM(D5:D16)</f>
        <v>50484</v>
      </c>
      <c r="E23" s="7">
        <v>0.44656161688191598</v>
      </c>
      <c r="F23" s="7">
        <v>0.44538961541853994</v>
      </c>
      <c r="G23" s="7">
        <v>0.4479990654218412</v>
      </c>
      <c r="S23" s="18"/>
      <c r="T23" s="18"/>
      <c r="U23" s="18"/>
      <c r="V23" s="18"/>
    </row>
    <row r="24" spans="2:22" x14ac:dyDescent="0.25">
      <c r="B24" s="8" t="s">
        <v>62</v>
      </c>
    </row>
    <row r="25" spans="2:22" x14ac:dyDescent="0.25">
      <c r="B25" s="8" t="s">
        <v>63</v>
      </c>
    </row>
    <row r="26" spans="2:22" x14ac:dyDescent="0.25">
      <c r="B26" s="8" t="s">
        <v>64</v>
      </c>
    </row>
    <row r="27" spans="2:22" x14ac:dyDescent="0.25">
      <c r="B27" s="8" t="s">
        <v>65</v>
      </c>
    </row>
    <row r="28" spans="2:22" x14ac:dyDescent="0.25">
      <c r="B28" s="8" t="s">
        <v>66</v>
      </c>
    </row>
    <row r="29" spans="2:22" x14ac:dyDescent="0.25">
      <c r="B29" s="8" t="s">
        <v>41</v>
      </c>
    </row>
    <row r="33" spans="5:8" x14ac:dyDescent="0.25">
      <c r="E33" s="15"/>
    </row>
    <row r="34" spans="5:8" ht="15.75" customHeight="1" x14ac:dyDescent="0.25"/>
    <row r="45" spans="5:8" x14ac:dyDescent="0.25">
      <c r="H45" s="14"/>
    </row>
  </sheetData>
  <sheetProtection algorithmName="SHA-512" hashValue="2NUoLjLaO/ZTR5Wj0rV1tHLP1Ai4yCBr4/jGZP7Nf+JcJlnwCBPfE3P+ZGlhBPp6lS7T55VcoFU9rKaIBxmnsQ==" saltValue="89mr6iWQ90mca31lu5XHFw==" spinCount="100000" sheet="1" objects="1" scenarios="1"/>
  <mergeCells count="4">
    <mergeCell ref="B5:B10"/>
    <mergeCell ref="B11:B16"/>
    <mergeCell ref="B23:C23"/>
    <mergeCell ref="B17:B22"/>
  </mergeCells>
  <pageMargins left="0.7" right="0.7" top="0.75" bottom="0.75" header="0.3" footer="0.3"/>
  <pageSetup paperSize="9" orientation="portrait" r:id="rId1"/>
  <ignoredErrors>
    <ignoredError sqref="D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showGridLines="0" zoomScale="90" zoomScaleNormal="90" zoomScalePageLayoutView="70" workbookViewId="0">
      <selection activeCell="B12" sqref="B12:B18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29.7109375" style="3" customWidth="1"/>
    <col min="4" max="4" width="15.7109375" style="3" customWidth="1"/>
    <col min="5" max="5" width="15.42578125" style="3" customWidth="1"/>
    <col min="6" max="6" width="14.42578125" style="3" bestFit="1" customWidth="1"/>
    <col min="7" max="7" width="15.7109375" style="3" customWidth="1"/>
    <col min="8" max="8" width="16.28515625" style="3" customWidth="1"/>
    <col min="9" max="16384" width="10.85546875" style="3"/>
  </cols>
  <sheetData>
    <row r="2" spans="2:21" x14ac:dyDescent="0.25">
      <c r="B2" s="11" t="s">
        <v>88</v>
      </c>
    </row>
    <row r="4" spans="2:21" ht="40.5" customHeight="1" x14ac:dyDescent="0.25">
      <c r="B4" s="12" t="s">
        <v>40</v>
      </c>
      <c r="C4" s="12" t="s">
        <v>77</v>
      </c>
      <c r="D4" s="12" t="s">
        <v>80</v>
      </c>
      <c r="E4" s="12" t="s">
        <v>81</v>
      </c>
      <c r="F4" s="12" t="s">
        <v>82</v>
      </c>
      <c r="G4" s="12" t="s">
        <v>83</v>
      </c>
      <c r="H4" s="12" t="s">
        <v>84</v>
      </c>
    </row>
    <row r="5" spans="2:21" ht="15.75" customHeight="1" x14ac:dyDescent="0.25">
      <c r="B5" s="4" t="s">
        <v>1</v>
      </c>
      <c r="C5" s="2">
        <v>2969</v>
      </c>
      <c r="D5" s="17">
        <v>85.468507915122927</v>
      </c>
      <c r="E5" s="17">
        <v>14.613001010441193</v>
      </c>
      <c r="F5" s="17">
        <v>100.08150892556405</v>
      </c>
      <c r="G5" s="17">
        <v>99.708775715360758</v>
      </c>
      <c r="H5" s="17">
        <v>100.45424213576734</v>
      </c>
    </row>
    <row r="6" spans="2:21" ht="15" customHeight="1" x14ac:dyDescent="0.25">
      <c r="B6" s="4" t="s">
        <v>2</v>
      </c>
      <c r="C6" s="2">
        <v>962</v>
      </c>
      <c r="D6" s="17">
        <v>77.293139293139291</v>
      </c>
      <c r="E6" s="17">
        <v>13.360706860706848</v>
      </c>
      <c r="F6" s="17">
        <v>90.653846153846331</v>
      </c>
      <c r="G6" s="17">
        <v>90.19416114869901</v>
      </c>
      <c r="H6" s="17">
        <v>91.113531158993652</v>
      </c>
    </row>
    <row r="7" spans="2:21" ht="15" customHeight="1" x14ac:dyDescent="0.25">
      <c r="B7" s="4" t="s">
        <v>3</v>
      </c>
      <c r="C7" s="2">
        <v>4148</v>
      </c>
      <c r="D7" s="17">
        <v>79.587270973963442</v>
      </c>
      <c r="E7" s="17">
        <v>13.535920925747348</v>
      </c>
      <c r="F7" s="17">
        <v>93.123191899710903</v>
      </c>
      <c r="G7" s="17">
        <v>92.871703153583979</v>
      </c>
      <c r="H7" s="17">
        <v>93.374680645837827</v>
      </c>
    </row>
    <row r="8" spans="2:21" x14ac:dyDescent="0.25">
      <c r="B8" s="4" t="s">
        <v>35</v>
      </c>
      <c r="C8" s="2">
        <v>74</v>
      </c>
      <c r="D8" s="17">
        <v>79.837837837837867</v>
      </c>
      <c r="E8" s="17">
        <v>12.513513513513516</v>
      </c>
      <c r="F8" s="17">
        <v>92.351351351351354</v>
      </c>
      <c r="G8" s="17">
        <v>90.400703430847599</v>
      </c>
      <c r="H8" s="17">
        <v>94.301999271855109</v>
      </c>
    </row>
    <row r="9" spans="2:21" x14ac:dyDescent="0.25">
      <c r="B9" s="4" t="s">
        <v>36</v>
      </c>
      <c r="C9" s="2">
        <v>264</v>
      </c>
      <c r="D9" s="17">
        <v>82.651515151515127</v>
      </c>
      <c r="E9" s="17">
        <v>14.102272727272725</v>
      </c>
      <c r="F9" s="17">
        <v>96.753787878787861</v>
      </c>
      <c r="G9" s="17">
        <v>95.640371467896529</v>
      </c>
      <c r="H9" s="17">
        <v>97.867204289679194</v>
      </c>
    </row>
    <row r="10" spans="2:21" x14ac:dyDescent="0.25">
      <c r="B10" s="4" t="s">
        <v>37</v>
      </c>
      <c r="C10" s="2">
        <v>89</v>
      </c>
      <c r="D10" s="17">
        <v>77.438202247191015</v>
      </c>
      <c r="E10" s="17">
        <v>14.606741573033709</v>
      </c>
      <c r="F10" s="17">
        <v>92.044943820224745</v>
      </c>
      <c r="G10" s="17">
        <v>90.600117584250938</v>
      </c>
      <c r="H10" s="17">
        <v>93.489770056198552</v>
      </c>
    </row>
    <row r="11" spans="2:21" x14ac:dyDescent="0.25">
      <c r="B11" s="1" t="s">
        <v>0</v>
      </c>
      <c r="C11" s="2">
        <v>8506</v>
      </c>
      <c r="D11" s="17">
        <v>81.455443216552581</v>
      </c>
      <c r="E11" s="17">
        <v>13.91194450975779</v>
      </c>
      <c r="F11" s="17">
        <v>95.367387726310895</v>
      </c>
      <c r="G11" s="17">
        <v>95.16200869383195</v>
      </c>
      <c r="H11" s="17">
        <v>95.57276675878984</v>
      </c>
    </row>
    <row r="12" spans="2:21" x14ac:dyDescent="0.25">
      <c r="B12" s="8" t="s">
        <v>76</v>
      </c>
    </row>
    <row r="13" spans="2:21" ht="15" customHeight="1" x14ac:dyDescent="0.25">
      <c r="B13" s="8" t="s">
        <v>78</v>
      </c>
    </row>
    <row r="14" spans="2:21" x14ac:dyDescent="0.25">
      <c r="B14" s="8" t="s">
        <v>79</v>
      </c>
      <c r="O14" s="19"/>
      <c r="P14" s="19"/>
      <c r="Q14" s="19"/>
      <c r="R14" s="19"/>
      <c r="S14" s="19"/>
      <c r="T14" s="19"/>
      <c r="U14" s="19"/>
    </row>
    <row r="15" spans="2:21" x14ac:dyDescent="0.25">
      <c r="B15" s="8" t="s">
        <v>85</v>
      </c>
      <c r="O15" s="19"/>
      <c r="P15" s="19"/>
      <c r="Q15" s="19"/>
      <c r="R15" s="19"/>
      <c r="S15" s="19"/>
      <c r="T15" s="19"/>
      <c r="U15" s="19"/>
    </row>
    <row r="16" spans="2:21" x14ac:dyDescent="0.25">
      <c r="B16" s="8" t="s">
        <v>86</v>
      </c>
      <c r="O16" s="19"/>
      <c r="P16" s="19"/>
      <c r="Q16" s="19"/>
      <c r="R16" s="19"/>
      <c r="S16" s="19"/>
      <c r="T16" s="19"/>
      <c r="U16" s="19"/>
    </row>
    <row r="17" spans="2:21" x14ac:dyDescent="0.25">
      <c r="B17" s="8" t="s">
        <v>87</v>
      </c>
      <c r="O17" s="19"/>
      <c r="P17" s="19"/>
      <c r="Q17" s="19"/>
      <c r="R17" s="19"/>
      <c r="S17" s="19"/>
      <c r="T17" s="19"/>
      <c r="U17" s="19"/>
    </row>
    <row r="18" spans="2:21" x14ac:dyDescent="0.25">
      <c r="B18" s="8" t="s">
        <v>61</v>
      </c>
      <c r="O18" s="19"/>
      <c r="P18" s="19"/>
      <c r="Q18" s="19"/>
      <c r="R18" s="19"/>
      <c r="S18" s="19"/>
      <c r="T18" s="19"/>
      <c r="U18" s="19"/>
    </row>
    <row r="19" spans="2:21" x14ac:dyDescent="0.25">
      <c r="O19" s="19"/>
      <c r="P19" s="19"/>
      <c r="Q19" s="19"/>
      <c r="R19" s="19"/>
      <c r="S19" s="19"/>
      <c r="T19" s="19"/>
      <c r="U19" s="19"/>
    </row>
    <row r="20" spans="2:21" x14ac:dyDescent="0.25">
      <c r="O20" s="19"/>
      <c r="P20" s="19"/>
      <c r="Q20" s="19"/>
      <c r="R20" s="19"/>
      <c r="S20" s="19"/>
      <c r="T20" s="19"/>
      <c r="U20" s="19"/>
    </row>
    <row r="21" spans="2:21" x14ac:dyDescent="0.25">
      <c r="O21" s="19"/>
      <c r="P21" s="19"/>
      <c r="Q21" s="19"/>
      <c r="R21" s="19"/>
      <c r="S21" s="19"/>
      <c r="T21" s="19"/>
      <c r="U21" s="19"/>
    </row>
    <row r="22" spans="2:21" x14ac:dyDescent="0.25">
      <c r="O22" s="19"/>
      <c r="P22" s="19"/>
      <c r="Q22" s="19"/>
      <c r="R22" s="19"/>
      <c r="S22" s="19"/>
      <c r="T22" s="19"/>
      <c r="U22" s="19"/>
    </row>
    <row r="23" spans="2:21" ht="15" customHeight="1" x14ac:dyDescent="0.25"/>
    <row r="24" spans="2:21" ht="15" customHeight="1" x14ac:dyDescent="0.25"/>
    <row r="25" spans="2:21" ht="24" customHeight="1" x14ac:dyDescent="0.25">
      <c r="B25" s="16"/>
    </row>
  </sheetData>
  <sheetProtection algorithmName="SHA-512" hashValue="oxblQ5ZtRmPOfZO2vzhognJaTE/91ibqMWeOBFRoZt6CVfm9IuEEtGTfEwNneQPhaURco62aEFCIIr0tghEZHg==" saltValue="0SMWU/yfnSl2MsIpvqIVL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1.</vt:lpstr>
      <vt:lpstr>Tabla 2.</vt:lpstr>
      <vt:lpstr>Tabla 3.</vt:lpstr>
      <vt:lpstr>Tabla 4.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DANIEL ITA NAGY</cp:lastModifiedBy>
  <dcterms:created xsi:type="dcterms:W3CDTF">2016-03-30T14:37:56Z</dcterms:created>
  <dcterms:modified xsi:type="dcterms:W3CDTF">2017-06-21T20:36:18Z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