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ayestas\Documentos\11_CONCURSO_ASCENSO-ACCESO_2018\Consolidado\ASCENSO_2018\"/>
    </mc:Choice>
  </mc:AlternateContent>
  <bookViews>
    <workbookView xWindow="0" yWindow="0" windowWidth="28770" windowHeight="5490" tabRatio="987"/>
  </bookViews>
  <sheets>
    <sheet name="Tabla 1." sheetId="9" r:id="rId1"/>
    <sheet name="Tabla 2." sheetId="27" r:id="rId2"/>
    <sheet name="Tabla 3." sheetId="3" r:id="rId3"/>
    <sheet name="Tabla 4." sheetId="22" r:id="rId4"/>
    <sheet name="Tabla 5." sheetId="25" r:id="rId5"/>
    <sheet name="Tabla 6. " sheetId="24" r:id="rId6"/>
    <sheet name="Tabla 7." sheetId="26" r:id="rId7"/>
  </sheets>
  <calcPr calcId="152511"/>
</workbook>
</file>

<file path=xl/calcChain.xml><?xml version="1.0" encoding="utf-8"?>
<calcChain xmlns="http://schemas.openxmlformats.org/spreadsheetml/2006/main">
  <c r="L6" i="9" l="1"/>
  <c r="L7" i="9"/>
  <c r="L8" i="9"/>
  <c r="L9" i="9"/>
  <c r="L5" i="9"/>
  <c r="H10" i="9"/>
  <c r="L6" i="27"/>
  <c r="L7" i="27"/>
  <c r="L8" i="27"/>
  <c r="L9" i="27"/>
  <c r="L10" i="27"/>
  <c r="L5" i="27"/>
  <c r="H11" i="27"/>
  <c r="J6" i="27"/>
  <c r="J7" i="27"/>
  <c r="J8" i="27"/>
  <c r="J9" i="27"/>
  <c r="J10" i="27"/>
  <c r="J5" i="27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5" i="3"/>
  <c r="K6" i="27"/>
  <c r="K7" i="27"/>
  <c r="K8" i="27"/>
  <c r="K9" i="27"/>
  <c r="K10" i="27"/>
  <c r="K5" i="27"/>
  <c r="J9" i="9" l="1"/>
  <c r="J8" i="9"/>
  <c r="J7" i="9"/>
  <c r="J6" i="9"/>
  <c r="J5" i="9"/>
  <c r="I10" i="27" l="1"/>
  <c r="G11" i="27"/>
  <c r="L11" i="27" s="1"/>
  <c r="F11" i="27"/>
  <c r="E11" i="27"/>
  <c r="I11" i="27" s="1"/>
  <c r="D11" i="27"/>
  <c r="J11" i="27" s="1"/>
  <c r="C11" i="27"/>
  <c r="I9" i="27"/>
  <c r="I8" i="27"/>
  <c r="I7" i="27"/>
  <c r="I6" i="27"/>
  <c r="I5" i="27"/>
  <c r="K11" i="27" l="1"/>
  <c r="G31" i="3"/>
  <c r="F31" i="3"/>
  <c r="E31" i="3"/>
  <c r="D31" i="3"/>
  <c r="I31" i="3" s="1"/>
  <c r="C31" i="3"/>
  <c r="J30" i="3"/>
  <c r="H30" i="3"/>
  <c r="J29" i="3"/>
  <c r="H29" i="3"/>
  <c r="J28" i="3"/>
  <c r="H28" i="3"/>
  <c r="J27" i="3"/>
  <c r="H27" i="3"/>
  <c r="J26" i="3"/>
  <c r="H26" i="3"/>
  <c r="J25" i="3"/>
  <c r="H25" i="3"/>
  <c r="J24" i="3"/>
  <c r="H24" i="3"/>
  <c r="J23" i="3"/>
  <c r="H23" i="3"/>
  <c r="J22" i="3"/>
  <c r="H22" i="3"/>
  <c r="J21" i="3"/>
  <c r="H21" i="3"/>
  <c r="J20" i="3"/>
  <c r="H20" i="3"/>
  <c r="J19" i="3"/>
  <c r="H19" i="3"/>
  <c r="J18" i="3"/>
  <c r="H18" i="3"/>
  <c r="J17" i="3"/>
  <c r="H17" i="3"/>
  <c r="J16" i="3"/>
  <c r="H16" i="3"/>
  <c r="J15" i="3"/>
  <c r="H15" i="3"/>
  <c r="J14" i="3"/>
  <c r="H14" i="3"/>
  <c r="J13" i="3"/>
  <c r="H13" i="3"/>
  <c r="J12" i="3"/>
  <c r="H12" i="3"/>
  <c r="J11" i="3"/>
  <c r="H11" i="3"/>
  <c r="J10" i="3"/>
  <c r="H10" i="3"/>
  <c r="J9" i="3"/>
  <c r="H9" i="3"/>
  <c r="J8" i="3"/>
  <c r="H8" i="3"/>
  <c r="J7" i="3"/>
  <c r="H7" i="3"/>
  <c r="J6" i="3"/>
  <c r="H6" i="3"/>
  <c r="J5" i="3"/>
  <c r="H5" i="3"/>
  <c r="G10" i="9"/>
  <c r="L10" i="9" s="1"/>
  <c r="F10" i="9"/>
  <c r="E10" i="9"/>
  <c r="D10" i="9"/>
  <c r="C10" i="9"/>
  <c r="K9" i="9"/>
  <c r="I9" i="9"/>
  <c r="K8" i="9"/>
  <c r="I8" i="9"/>
  <c r="K7" i="9"/>
  <c r="I7" i="9"/>
  <c r="K6" i="9"/>
  <c r="I6" i="9"/>
  <c r="K5" i="9"/>
  <c r="I5" i="9"/>
  <c r="J31" i="3" l="1"/>
  <c r="H31" i="3"/>
  <c r="J10" i="9"/>
  <c r="K10" i="9"/>
  <c r="I10" i="9"/>
</calcChain>
</file>

<file path=xl/sharedStrings.xml><?xml version="1.0" encoding="utf-8"?>
<sst xmlns="http://schemas.openxmlformats.org/spreadsheetml/2006/main" count="203" uniqueCount="100">
  <si>
    <t>Total</t>
  </si>
  <si>
    <t>Amazonas</t>
  </si>
  <si>
    <t>Áncash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</si>
  <si>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</si>
  <si>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</si>
  <si>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</si>
  <si>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</si>
  <si>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</si>
  <si>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</si>
  <si>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</si>
  <si>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</si>
  <si>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</si>
  <si>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</si>
  <si>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</si>
  <si>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</si>
  <si>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 Metropolitana</t>
  </si>
  <si>
    <t>Lima Provincia</t>
  </si>
  <si>
    <t>Loreto</t>
  </si>
  <si>
    <t>Madre de Dios</t>
  </si>
  <si>
    <t>Moquegua</t>
  </si>
  <si>
    <t>Pasco</t>
  </si>
  <si>
    <t>Piura</t>
  </si>
  <si>
    <t>Puno</t>
  </si>
  <si>
    <t>San Martín</t>
  </si>
  <si>
    <t xml:space="preserve">Tacna </t>
  </si>
  <si>
    <t>Tumbes</t>
  </si>
  <si>
    <t>Ucayali</t>
  </si>
  <si>
    <t>Condición</t>
  </si>
  <si>
    <r>
      <t>Límite inferior</t>
    </r>
    <r>
      <rPr>
        <b/>
        <vertAlign val="superscript"/>
        <sz val="11"/>
        <color theme="1" tint="0.34998626667073579"/>
        <rFont val="Calibri"/>
        <family val="2"/>
        <scheme val="minor"/>
      </rPr>
      <t>3</t>
    </r>
  </si>
  <si>
    <r>
      <t>Límite superior</t>
    </r>
    <r>
      <rPr>
        <b/>
        <vertAlign val="superscript"/>
        <sz val="11"/>
        <color theme="1" tint="0.34998626667073579"/>
        <rFont val="Calibri"/>
        <family val="2"/>
        <scheme val="minor"/>
      </rPr>
      <t>4</t>
    </r>
  </si>
  <si>
    <r>
      <t>Nº de postulantes evaluados</t>
    </r>
    <r>
      <rPr>
        <b/>
        <vertAlign val="superscript"/>
        <sz val="11"/>
        <color theme="1" tint="0.34998626667073579"/>
        <rFont val="Calibri"/>
        <family val="2"/>
        <scheme val="minor"/>
      </rPr>
      <t>1</t>
    </r>
  </si>
  <si>
    <t>EBA</t>
  </si>
  <si>
    <t>EBE</t>
  </si>
  <si>
    <r>
      <t>Nº de postulantes inscritos</t>
    </r>
    <r>
      <rPr>
        <b/>
        <vertAlign val="superscript"/>
        <sz val="11"/>
        <color theme="1" tint="0.34998626667073579"/>
        <rFont val="Calibri"/>
        <family val="2"/>
        <scheme val="minor"/>
      </rPr>
      <t>1</t>
    </r>
  </si>
  <si>
    <r>
      <t>Nº de postulantes evaluados</t>
    </r>
    <r>
      <rPr>
        <b/>
        <vertAlign val="superscript"/>
        <sz val="11"/>
        <color theme="2" tint="-0.499984740745262"/>
        <rFont val="Calibri"/>
        <family val="2"/>
        <scheme val="minor"/>
      </rPr>
      <t>2</t>
    </r>
  </si>
  <si>
    <t>% Clasificados / evaluados</t>
  </si>
  <si>
    <t>1/ Inscritos: número de postulantes inscritos en el concurso.</t>
  </si>
  <si>
    <r>
      <t>Nº de postulantes clasificados</t>
    </r>
    <r>
      <rPr>
        <b/>
        <vertAlign val="superscript"/>
        <sz val="11"/>
        <color theme="1" tint="0.34998626667073579"/>
        <rFont val="Calibri"/>
        <family val="2"/>
        <scheme val="minor"/>
      </rPr>
      <t>3</t>
    </r>
  </si>
  <si>
    <t>No clasificados</t>
  </si>
  <si>
    <r>
      <t>Región</t>
    </r>
    <r>
      <rPr>
        <b/>
        <vertAlign val="superscript"/>
        <sz val="11"/>
        <color theme="2" tint="-0.499984740745262"/>
        <rFont val="Calibri"/>
        <family val="2"/>
        <scheme val="minor"/>
      </rPr>
      <t>1</t>
    </r>
  </si>
  <si>
    <r>
      <t>Nº de postulantes inscritos</t>
    </r>
    <r>
      <rPr>
        <b/>
        <vertAlign val="superscript"/>
        <sz val="11"/>
        <color theme="1" tint="0.34998626667073579"/>
        <rFont val="Calibri"/>
        <family val="2"/>
        <scheme val="minor"/>
      </rPr>
      <t>2</t>
    </r>
  </si>
  <si>
    <r>
      <t>Nº de postulantes evaluados</t>
    </r>
    <r>
      <rPr>
        <b/>
        <vertAlign val="superscript"/>
        <sz val="11"/>
        <color theme="2" tint="-0.499984740745262"/>
        <rFont val="Calibri"/>
        <family val="2"/>
        <scheme val="minor"/>
      </rPr>
      <t>3</t>
    </r>
  </si>
  <si>
    <r>
      <t>Nº de postulantes clasificados</t>
    </r>
    <r>
      <rPr>
        <b/>
        <vertAlign val="superscript"/>
        <sz val="11"/>
        <color theme="1" tint="0.34998626667073579"/>
        <rFont val="Calibri"/>
        <family val="2"/>
        <scheme val="minor"/>
      </rPr>
      <t>4</t>
    </r>
  </si>
  <si>
    <t>2/ Inscritos: número de postulantes inscritos en el concurso.</t>
  </si>
  <si>
    <r>
      <t>Clasificados</t>
    </r>
    <r>
      <rPr>
        <b/>
        <vertAlign val="superscript"/>
        <sz val="11"/>
        <color theme="2" tint="-0.499984740745262"/>
        <rFont val="Calibri"/>
        <family val="2"/>
        <scheme val="minor"/>
      </rPr>
      <t>5</t>
    </r>
  </si>
  <si>
    <r>
      <t>Nº de postulantes que cumplen requisitos</t>
    </r>
    <r>
      <rPr>
        <b/>
        <vertAlign val="superscript"/>
        <sz val="11"/>
        <color theme="1" tint="0.34998626667073579"/>
        <rFont val="Calibri"/>
        <family val="2"/>
        <scheme val="minor"/>
      </rPr>
      <t>5</t>
    </r>
  </si>
  <si>
    <t>% Ganadores / Cumplen requisitos</t>
  </si>
  <si>
    <r>
      <t>Nº de postulantes que cumplen requisitos</t>
    </r>
    <r>
      <rPr>
        <b/>
        <vertAlign val="superscript"/>
        <sz val="11"/>
        <color theme="2" tint="-0.499984740745262"/>
        <rFont val="Calibri"/>
        <family val="2"/>
        <scheme val="minor"/>
      </rPr>
      <t>4</t>
    </r>
  </si>
  <si>
    <t>1/ Nº de postulantes evaluados: número de postulantes que rindieron la Prueba Única Nacional.</t>
  </si>
  <si>
    <t>3/Límite inferior: límite inferior del intervalo de confianza en que se ubica el porcentaje de acierto promedio obtenido por los postulantes en la Prueba Única Nacional.</t>
  </si>
  <si>
    <t>4/Límite superior: límite superior del intervalo de confianza en que se ubica el porcentaje de acierto promedio obtenido por los postulantes en la Prueba Única Nacional.</t>
  </si>
  <si>
    <t>1/ Región donde el postulante es titular.</t>
  </si>
  <si>
    <t>3/ Evaluados: número de postulantes que fueron evaluados en la Prueba Única Nacional.</t>
  </si>
  <si>
    <t>2/ Evaluados: número de postulantes que fueron evaluados en la Prueba Única Nacional.</t>
  </si>
  <si>
    <r>
      <t>N° de postulantes ganadores de una vacante de ascenso</t>
    </r>
    <r>
      <rPr>
        <b/>
        <vertAlign val="superscript"/>
        <sz val="11"/>
        <color theme="2" tint="-0.499984740745262"/>
        <rFont val="Calibri"/>
        <family val="2"/>
        <scheme val="minor"/>
      </rPr>
      <t>1</t>
    </r>
  </si>
  <si>
    <r>
      <t>Límite inferior</t>
    </r>
    <r>
      <rPr>
        <b/>
        <vertAlign val="superscript"/>
        <sz val="11"/>
        <color theme="2" tint="-0.499984740745262"/>
        <rFont val="Calibri"/>
        <family val="2"/>
        <scheme val="minor"/>
      </rPr>
      <t>5</t>
    </r>
  </si>
  <si>
    <r>
      <t>Límite superior</t>
    </r>
    <r>
      <rPr>
        <b/>
        <vertAlign val="superscript"/>
        <sz val="11"/>
        <color theme="2" tint="-0.499984740745262"/>
        <rFont val="Calibri"/>
        <family val="2"/>
        <scheme val="minor"/>
      </rPr>
      <t>6</t>
    </r>
  </si>
  <si>
    <t>5/ Ganadores: número de postulantes que ganaron una vacante de ascenso de escala magisterial.</t>
  </si>
  <si>
    <t>6/ Ganadores: número de postulantes que ganaron una vacante de ascenso de escala magisterial.</t>
  </si>
  <si>
    <t>1/Ganadores: número de postulantes que ganaron una vacante de ascenso de escala magisterial.</t>
  </si>
  <si>
    <t>EBR Inicial</t>
  </si>
  <si>
    <t>EBR Primaria</t>
  </si>
  <si>
    <t>EBR Secundaria</t>
  </si>
  <si>
    <t>Segunda</t>
  </si>
  <si>
    <t>Tercera</t>
  </si>
  <si>
    <t>Cuarta</t>
  </si>
  <si>
    <t>Quinta</t>
  </si>
  <si>
    <t>Sexta</t>
  </si>
  <si>
    <t>Séptima</t>
  </si>
  <si>
    <t>Escala que ascendió</t>
  </si>
  <si>
    <t>Tabla 1. Cuadro resumen del Concurso para el Ascenso de Escala de los profesores de Educación Básica, según modalidad y nivel educativo</t>
  </si>
  <si>
    <t>Escala a la que postula</t>
  </si>
  <si>
    <t>% Ganadores / evaluados</t>
  </si>
  <si>
    <t>% Ganadores / Metas</t>
  </si>
  <si>
    <t>Tabla 3. Cuadro resumen del Concurso para el Ascenso de Escala de los profesores de Educación Básica, según región</t>
  </si>
  <si>
    <t>Tabla 4. Porcentaje de acierto promedio en la Prueba Única Nacional, según condición, modalidad y nivel educativo</t>
  </si>
  <si>
    <t>Tabla 5. Porcentaje de acierto promedio en la Prueba Única Nacional, según condición y escala a la que postula</t>
  </si>
  <si>
    <t>Tabla 2. Cuadro resumen del Concurso para el Ascenso de Escala de los profesores de Educación Básica, según escala a la que postula</t>
  </si>
  <si>
    <t>2/Porcentaje de acierto promedio: Promedio del número de preguntas respondidas correctamente entre el número total de preguntas de la Prueba Única Nacional.</t>
  </si>
  <si>
    <t>Tabla 7. Puntaje promedio en la Prueba Única Nacional, la Evaluación de Trayectoria y el Puntaje Final de los ganadores de una vacante de ascenso, según escala que ascendió</t>
  </si>
  <si>
    <t>3/Puntaje promedio Trayectoria: puntaje promedio en la Evaluación de Trayectoria. Este instrumento tuvo un puntaje máximo de 50 puntos.</t>
  </si>
  <si>
    <t>4/ Postulantes que cumplieron los requisitos establecidos en la Norma Técnica del concurso.</t>
  </si>
  <si>
    <t>5/ Postulantes que cumplieron los requisitos establecidos en la Norma Técnica del concurso.</t>
  </si>
  <si>
    <t>Modalidad y nivel educativo</t>
  </si>
  <si>
    <r>
      <t>Nº de postulantes ganadores de una vacante de ascenso</t>
    </r>
    <r>
      <rPr>
        <b/>
        <vertAlign val="superscript"/>
        <sz val="11"/>
        <color theme="2" tint="-0.499984740745262"/>
        <rFont val="Calibri"/>
        <family val="2"/>
        <scheme val="minor"/>
      </rPr>
      <t>5</t>
    </r>
  </si>
  <si>
    <t>Nº de metas de ascenso</t>
  </si>
  <si>
    <r>
      <t>Nº de postulantes ganadores de una vacante de ascenso</t>
    </r>
    <r>
      <rPr>
        <b/>
        <vertAlign val="superscript"/>
        <sz val="11"/>
        <color theme="1" tint="0.34998626667073579"/>
        <rFont val="Calibri"/>
        <family val="2"/>
        <scheme val="minor"/>
      </rPr>
      <t>6</t>
    </r>
  </si>
  <si>
    <t>Total nacional</t>
  </si>
  <si>
    <r>
      <t>Porcentaje de acierto promedio</t>
    </r>
    <r>
      <rPr>
        <b/>
        <vertAlign val="superscript"/>
        <sz val="11"/>
        <color theme="1" tint="0.34998626667073579"/>
        <rFont val="Calibri"/>
        <family val="2"/>
        <scheme val="minor"/>
      </rPr>
      <t>2</t>
    </r>
  </si>
  <si>
    <r>
      <t>Puntaje promedio PUN</t>
    </r>
    <r>
      <rPr>
        <b/>
        <vertAlign val="superscript"/>
        <sz val="11"/>
        <color theme="2" tint="-0.499984740745262"/>
        <rFont val="Calibri"/>
        <family val="2"/>
        <scheme val="minor"/>
      </rPr>
      <t>2</t>
    </r>
  </si>
  <si>
    <r>
      <t>Puntaje promedio Trayectoria</t>
    </r>
    <r>
      <rPr>
        <b/>
        <vertAlign val="superscript"/>
        <sz val="11"/>
        <color theme="2" tint="-0.499984740745262"/>
        <rFont val="Calibri"/>
        <family val="2"/>
        <scheme val="minor"/>
      </rPr>
      <t>3</t>
    </r>
  </si>
  <si>
    <t>4/Puntaje promedio final: puntaje promedio del puntaje final. El puntaje final se calcula como la suma de los puntajes en la Prueba Única Nacional, la Evaluación de Trayectoria y la Bonificación por Discapacidad, esta última solo en los casos que corresponda.</t>
  </si>
  <si>
    <r>
      <t>Puntaje promedio final</t>
    </r>
    <r>
      <rPr>
        <b/>
        <vertAlign val="superscript"/>
        <sz val="11"/>
        <color theme="2" tint="-0.499984740745262"/>
        <rFont val="Calibri"/>
        <family val="2"/>
        <scheme val="minor"/>
      </rPr>
      <t>4</t>
    </r>
  </si>
  <si>
    <t>5/Límite inferior: límite inferior del intervalo de confianza en que se ubica el puntaje promedio obtenido por los postulantes en el puntaje final.</t>
  </si>
  <si>
    <t>6/Límite superior: límite superior del intervalo de confianza en que se ubica el puntaje promedio obtenido por los postulantes en el puntaje final.</t>
  </si>
  <si>
    <t>Tabla 6. Puntaje promedio en la Prueba Única Nacional, la Evaluación de Trayectoria y el puntaje final de los ganadores de una vacante de ascenso, según modalidad y nivel educativo</t>
  </si>
  <si>
    <t>Fuente: MINEDU-DIGEDD-DIED, Concurso Público para el Ascenso de Escala de los profesores de Educación Básica, 2018.</t>
  </si>
  <si>
    <t>5/ Clasificados: número de postulantes que superaron los puntajes mínimos establecidos en la Prueba Única Nacional para cada escala que postulan (Segunda escala: 54 puntos; Tercera escala: 57 puntos; Cuarta escala: 60 puntos; Quinta escala: 63 puntos; Sexta escala: 66 puntos y Séptima escala: 69 puntos).</t>
  </si>
  <si>
    <t>3/ Clasificados: número de postulantes que superaron los puntajes mínimos establecidos en la Prueba Única Nacional para cada escala que postulan (Segunda escala: 54 puntos; Tercera escala: 57 puntos; Cuarta escala: 60 puntos; Quinta escala: 63 puntos; Sexta escala: 66 puntos y Séptima escala: 69 puntos).</t>
  </si>
  <si>
    <t>2/Puntaje promedio PUN: puntaje promedio en la Prueba Única Nacional. Este instrumento tuvo un puntaje máximo de 90 puntos.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</si>
</sst>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000000"/>
    <numFmt numFmtId="166" formatCode="0.00000000"/>
    <numFmt numFmtId="167" formatCode="0.0000"/>
  </numFmts>
  <fonts count="17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i/>
      <sz val="11"/>
      <color rgb="FF7F7F7F"/>
      <name val="Calibri"/>
      <family val="2"/>
      <scheme val="minor"/>
    </font>
    <font>
      <sz val="11"/>
      <color theme="1" tint="0.34998626667073579"/>
      <name val="Calibri"/>
      <family val="2"/>
    </font>
    <font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</font>
    <font>
      <b/>
      <vertAlign val="superscript"/>
      <sz val="11"/>
      <color theme="1" tint="0.34998626667073579"/>
      <name val="Calibri"/>
      <family val="2"/>
      <scheme val="minor"/>
    </font>
    <font>
      <sz val="11"/>
      <color rgb="FF595959"/>
      <name val="Calibri"/>
      <family val="2"/>
      <scheme val="minor"/>
    </font>
    <font>
      <u/>
      <sz val="11"/>
      <color theme="10"/>
      <name val="Calibri"/>
      <family val="2"/>
      <charset val="1"/>
    </font>
    <font>
      <u/>
      <sz val="11"/>
      <color theme="11"/>
      <name val="Calibri"/>
      <family val="2"/>
      <charset val="1"/>
    </font>
    <font>
      <b/>
      <sz val="11"/>
      <color theme="2" tint="-0.499984740745262"/>
      <name val="Calibri"/>
      <family val="2"/>
      <scheme val="minor"/>
    </font>
    <font>
      <b/>
      <vertAlign val="superscript"/>
      <sz val="11"/>
      <color theme="2" tint="-0.499984740745262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EFFFFD"/>
        <bgColor indexed="64"/>
      </patternFill>
    </fill>
  </fills>
  <borders count="8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</borders>
  <cellStyleXfs count="26">
    <xf numFmtId="0" fontId="0" fillId="0" borderId="0"/>
    <xf numFmtId="9" fontId="5" fillId="0" borderId="0" applyBorder="0" applyProtection="0"/>
    <xf numFmtId="0" fontId="5" fillId="0" borderId="0"/>
    <xf numFmtId="0" fontId="4" fillId="0" borderId="0"/>
    <xf numFmtId="0" fontId="6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41">
    <xf numFmtId="0" fontId="0" fillId="0" borderId="0" xfId="0"/>
    <xf numFmtId="0" fontId="7" fillId="0" borderId="1" xfId="4" applyFont="1" applyFill="1" applyBorder="1" applyAlignment="1">
      <alignment vertical="top"/>
    </xf>
    <xf numFmtId="0" fontId="8" fillId="0" borderId="1" xfId="3" applyFont="1" applyBorder="1" applyAlignment="1">
      <alignment horizontal="center"/>
    </xf>
    <xf numFmtId="0" fontId="3" fillId="0" borderId="0" xfId="5"/>
    <xf numFmtId="0" fontId="8" fillId="0" borderId="1" xfId="3" applyFont="1" applyBorder="1" applyAlignment="1">
      <alignment horizontal="left"/>
    </xf>
    <xf numFmtId="164" fontId="8" fillId="0" borderId="1" xfId="1" applyNumberFormat="1" applyFont="1" applyBorder="1" applyAlignment="1">
      <alignment horizontal="center"/>
    </xf>
    <xf numFmtId="0" fontId="9" fillId="0" borderId="0" xfId="4" applyFont="1" applyFill="1" applyBorder="1" applyAlignment="1">
      <alignment vertical="top"/>
    </xf>
    <xf numFmtId="164" fontId="11" fillId="0" borderId="1" xfId="1" applyNumberFormat="1" applyFont="1" applyBorder="1" applyAlignment="1">
      <alignment horizontal="center"/>
    </xf>
    <xf numFmtId="0" fontId="11" fillId="0" borderId="0" xfId="5" applyFont="1"/>
    <xf numFmtId="0" fontId="0" fillId="0" borderId="0" xfId="0"/>
    <xf numFmtId="164" fontId="8" fillId="0" borderId="1" xfId="1" applyNumberFormat="1" applyFont="1" applyBorder="1" applyAlignment="1">
      <alignment horizontal="center"/>
    </xf>
    <xf numFmtId="0" fontId="9" fillId="0" borderId="0" xfId="4" applyFont="1" applyFill="1" applyBorder="1" applyAlignment="1">
      <alignment vertical="top"/>
    </xf>
    <xf numFmtId="0" fontId="14" fillId="2" borderId="1" xfId="16" applyFont="1" applyFill="1" applyBorder="1" applyAlignment="1">
      <alignment horizontal="center" vertical="center" wrapText="1"/>
    </xf>
    <xf numFmtId="0" fontId="11" fillId="0" borderId="0" xfId="5" applyFont="1" applyFill="1"/>
    <xf numFmtId="2" fontId="8" fillId="0" borderId="1" xfId="3" applyNumberFormat="1" applyFont="1" applyBorder="1" applyAlignment="1">
      <alignment horizontal="center"/>
    </xf>
    <xf numFmtId="165" fontId="3" fillId="0" borderId="0" xfId="5" applyNumberFormat="1"/>
    <xf numFmtId="166" fontId="3" fillId="0" borderId="0" xfId="5" applyNumberFormat="1"/>
    <xf numFmtId="0" fontId="16" fillId="0" borderId="0" xfId="22"/>
    <xf numFmtId="0" fontId="16" fillId="0" borderId="0" xfId="23"/>
    <xf numFmtId="0" fontId="8" fillId="0" borderId="6" xfId="3" applyFont="1" applyBorder="1" applyAlignment="1">
      <alignment horizontal="left"/>
    </xf>
    <xf numFmtId="0" fontId="8" fillId="0" borderId="6" xfId="3" applyFont="1" applyBorder="1" applyAlignment="1">
      <alignment horizontal="center"/>
    </xf>
    <xf numFmtId="164" fontId="11" fillId="0" borderId="6" xfId="1" applyNumberFormat="1" applyFont="1" applyBorder="1" applyAlignment="1">
      <alignment horizontal="center"/>
    </xf>
    <xf numFmtId="0" fontId="14" fillId="2" borderId="7" xfId="16" applyFont="1" applyFill="1" applyBorder="1" applyAlignment="1">
      <alignment horizontal="center" vertical="center" wrapText="1"/>
    </xf>
    <xf numFmtId="0" fontId="14" fillId="2" borderId="5" xfId="16" applyFont="1" applyFill="1" applyBorder="1" applyAlignment="1">
      <alignment horizontal="center" vertical="center" wrapText="1"/>
    </xf>
    <xf numFmtId="0" fontId="8" fillId="0" borderId="5" xfId="3" applyFont="1" applyBorder="1" applyAlignment="1">
      <alignment horizontal="left"/>
    </xf>
    <xf numFmtId="0" fontId="8" fillId="0" borderId="5" xfId="3" applyFont="1" applyBorder="1" applyAlignment="1">
      <alignment horizontal="center"/>
    </xf>
    <xf numFmtId="164" fontId="11" fillId="0" borderId="5" xfId="1" applyNumberFormat="1" applyFont="1" applyBorder="1" applyAlignment="1">
      <alignment horizontal="center"/>
    </xf>
    <xf numFmtId="167" fontId="0" fillId="0" borderId="0" xfId="0" applyNumberFormat="1"/>
    <xf numFmtId="0" fontId="11" fillId="0" borderId="0" xfId="5" applyFont="1" applyAlignment="1">
      <alignment wrapText="1"/>
    </xf>
    <xf numFmtId="0" fontId="16" fillId="0" borderId="0" xfId="24"/>
    <xf numFmtId="0" fontId="16" fillId="0" borderId="0" xfId="24" applyAlignment="1"/>
    <xf numFmtId="0" fontId="16" fillId="0" borderId="0" xfId="25"/>
    <xf numFmtId="0" fontId="11" fillId="0" borderId="0" xfId="5" applyFont="1" applyAlignment="1">
      <alignment wrapText="1"/>
    </xf>
    <xf numFmtId="0" fontId="14" fillId="2" borderId="6" xfId="3" applyFont="1" applyFill="1" applyBorder="1" applyAlignment="1">
      <alignment horizontal="center" vertical="center" wrapText="1"/>
    </xf>
    <xf numFmtId="0" fontId="14" fillId="2" borderId="1" xfId="3" applyFont="1" applyFill="1" applyBorder="1" applyAlignment="1">
      <alignment horizontal="center" vertical="center" wrapText="1"/>
    </xf>
    <xf numFmtId="0" fontId="14" fillId="2" borderId="5" xfId="3" applyFont="1" applyFill="1" applyBorder="1" applyAlignment="1">
      <alignment horizontal="center" vertical="center" wrapText="1"/>
    </xf>
    <xf numFmtId="0" fontId="8" fillId="0" borderId="2" xfId="9" applyFont="1" applyFill="1" applyBorder="1" applyAlignment="1">
      <alignment horizontal="center"/>
    </xf>
    <xf numFmtId="0" fontId="8" fillId="0" borderId="3" xfId="9" applyFont="1" applyFill="1" applyBorder="1" applyAlignment="1">
      <alignment horizontal="center"/>
    </xf>
    <xf numFmtId="0" fontId="14" fillId="2" borderId="4" xfId="3" applyFont="1" applyFill="1" applyBorder="1" applyAlignment="1">
      <alignment horizontal="center" vertical="center" wrapText="1"/>
    </xf>
    <xf numFmtId="0" fontId="11" fillId="0" borderId="0" xfId="5" applyFont="1" applyAlignment="1">
      <alignment vertical="center" wrapText="1"/>
    </xf>
    <xf numFmtId="0" fontId="11" fillId="0" borderId="0" xfId="5" applyFont="1" applyAlignment="1">
      <alignment horizontal="left" wrapText="1"/>
    </xf>
  </cellXfs>
  <cellStyles count="26">
    <cellStyle name="Hipervínculo" xfId="10" builtinId="8" hidden="1"/>
    <cellStyle name="Hipervínculo" xfId="12" builtinId="8" hidden="1"/>
    <cellStyle name="Hipervínculo" xfId="14" builtinId="8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Normal" xfId="0" builtinId="0"/>
    <cellStyle name="Normal 2" xfId="3"/>
    <cellStyle name="Normal 2 2" xfId="7"/>
    <cellStyle name="Normal 2 2 2" xfId="19"/>
    <cellStyle name="Normal 2 3" xfId="9"/>
    <cellStyle name="Normal 2 3 2" xfId="21"/>
    <cellStyle name="Normal 2 4" xfId="16"/>
    <cellStyle name="Normal 3" xfId="5"/>
    <cellStyle name="Normal 3 2" xfId="8"/>
    <cellStyle name="Normal 3 2 2" xfId="20"/>
    <cellStyle name="Normal 3 3" xfId="17"/>
    <cellStyle name="Normal_Tabla 1." xfId="24"/>
    <cellStyle name="Normal_Tabla 2." xfId="25"/>
    <cellStyle name="Normal_Tabla 3. (2)" xfId="23"/>
    <cellStyle name="Normal_Tabla 4.  (2)" xfId="22"/>
    <cellStyle name="Porcentaje" xfId="1" builtinId="5"/>
    <cellStyle name="Porcentaje 2" xfId="6"/>
    <cellStyle name="Porcentaje 2 2" xfId="18"/>
    <cellStyle name="Texto explicativo" xfId="2" builtinId="53" customBuiltin="1"/>
    <cellStyle name="Texto explicativo 2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6E6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95959"/>
      <color rgb="FFEF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5"/>
  <sheetViews>
    <sheetView showGridLines="0" tabSelected="1" zoomScaleNormal="100" zoomScalePageLayoutView="90" workbookViewId="0">
      <selection activeCell="A15" sqref="A15"/>
    </sheetView>
  </sheetViews>
  <sheetFormatPr baseColWidth="10" defaultRowHeight="15" x14ac:dyDescent="0.25"/>
  <cols>
    <col min="2" max="2" width="22.7109375" customWidth="1"/>
    <col min="3" max="3" width="14.85546875" customWidth="1"/>
    <col min="4" max="4" width="15.5703125" customWidth="1"/>
    <col min="5" max="5" width="15.140625" customWidth="1"/>
    <col min="6" max="7" width="15.7109375" customWidth="1"/>
    <col min="8" max="8" width="12.7109375" style="9" customWidth="1"/>
    <col min="9" max="9" width="16.28515625" customWidth="1"/>
    <col min="10" max="10" width="16.28515625" style="9" customWidth="1"/>
    <col min="11" max="11" width="14.85546875" customWidth="1"/>
  </cols>
  <sheetData>
    <row r="2" spans="2:12" x14ac:dyDescent="0.25">
      <c r="B2" s="6" t="s">
        <v>70</v>
      </c>
    </row>
    <row r="4" spans="2:12" ht="78" customHeight="1" x14ac:dyDescent="0.25">
      <c r="B4" s="12" t="s">
        <v>83</v>
      </c>
      <c r="C4" s="12" t="s">
        <v>33</v>
      </c>
      <c r="D4" s="12" t="s">
        <v>34</v>
      </c>
      <c r="E4" s="12" t="s">
        <v>37</v>
      </c>
      <c r="F4" s="12" t="s">
        <v>47</v>
      </c>
      <c r="G4" s="12" t="s">
        <v>84</v>
      </c>
      <c r="H4" s="12" t="s">
        <v>85</v>
      </c>
      <c r="I4" s="12" t="s">
        <v>35</v>
      </c>
      <c r="J4" s="12" t="s">
        <v>72</v>
      </c>
      <c r="K4" s="12" t="s">
        <v>46</v>
      </c>
      <c r="L4" s="12" t="s">
        <v>73</v>
      </c>
    </row>
    <row r="5" spans="2:12" ht="15" customHeight="1" x14ac:dyDescent="0.25">
      <c r="B5" s="1" t="s">
        <v>60</v>
      </c>
      <c r="C5" s="2">
        <v>17967</v>
      </c>
      <c r="D5" s="2">
        <v>16001</v>
      </c>
      <c r="E5" s="2">
        <v>5766</v>
      </c>
      <c r="F5" s="2">
        <v>5226</v>
      </c>
      <c r="G5" s="2">
        <v>5226</v>
      </c>
      <c r="H5" s="2">
        <v>5766</v>
      </c>
      <c r="I5" s="5">
        <f t="shared" ref="I5:I10" si="0">+E5/D5</f>
        <v>0.36035247797012687</v>
      </c>
      <c r="J5" s="10">
        <f>+G5/D5</f>
        <v>0.32660458721329916</v>
      </c>
      <c r="K5" s="10">
        <f t="shared" ref="K5:K10" si="1">G5/F5</f>
        <v>1</v>
      </c>
      <c r="L5" s="10">
        <f>G5/H5</f>
        <v>0.90634755463059313</v>
      </c>
    </row>
    <row r="6" spans="2:12" x14ac:dyDescent="0.25">
      <c r="B6" s="1" t="s">
        <v>61</v>
      </c>
      <c r="C6" s="2">
        <v>73342</v>
      </c>
      <c r="D6" s="2">
        <v>62169</v>
      </c>
      <c r="E6" s="2">
        <v>8273</v>
      </c>
      <c r="F6" s="2">
        <v>7353</v>
      </c>
      <c r="G6" s="2">
        <v>7352</v>
      </c>
      <c r="H6" s="2">
        <v>8273</v>
      </c>
      <c r="I6" s="10">
        <f t="shared" si="0"/>
        <v>0.13307275330148466</v>
      </c>
      <c r="J6" s="10">
        <f t="shared" ref="J6:J10" si="2">+G6/D6</f>
        <v>0.11825829593527321</v>
      </c>
      <c r="K6" s="10">
        <f t="shared" si="1"/>
        <v>0.99986400108799134</v>
      </c>
      <c r="L6" s="10">
        <f t="shared" ref="L6:L10" si="3">G6/H6</f>
        <v>0.88867399975824968</v>
      </c>
    </row>
    <row r="7" spans="2:12" x14ac:dyDescent="0.25">
      <c r="B7" s="1" t="s">
        <v>62</v>
      </c>
      <c r="C7" s="2">
        <v>57678</v>
      </c>
      <c r="D7" s="2">
        <v>50330</v>
      </c>
      <c r="E7" s="2">
        <v>10760</v>
      </c>
      <c r="F7" s="2">
        <v>9781</v>
      </c>
      <c r="G7" s="2">
        <v>9781</v>
      </c>
      <c r="H7" s="2">
        <v>10760</v>
      </c>
      <c r="I7" s="10">
        <f t="shared" si="0"/>
        <v>0.21378899264851978</v>
      </c>
      <c r="J7" s="10">
        <f t="shared" si="2"/>
        <v>0.19433737333598253</v>
      </c>
      <c r="K7" s="10">
        <f t="shared" si="1"/>
        <v>1</v>
      </c>
      <c r="L7" s="10">
        <f t="shared" si="3"/>
        <v>0.9090148698884758</v>
      </c>
    </row>
    <row r="8" spans="2:12" x14ac:dyDescent="0.25">
      <c r="B8" s="1" t="s">
        <v>31</v>
      </c>
      <c r="C8" s="2">
        <v>3485</v>
      </c>
      <c r="D8" s="2">
        <v>2880</v>
      </c>
      <c r="E8" s="2">
        <v>173</v>
      </c>
      <c r="F8" s="2">
        <v>155</v>
      </c>
      <c r="G8" s="2">
        <v>155</v>
      </c>
      <c r="H8" s="2">
        <v>173</v>
      </c>
      <c r="I8" s="10">
        <f t="shared" si="0"/>
        <v>6.0069444444444446E-2</v>
      </c>
      <c r="J8" s="10">
        <f t="shared" si="2"/>
        <v>5.3819444444444448E-2</v>
      </c>
      <c r="K8" s="10">
        <f t="shared" si="1"/>
        <v>1</v>
      </c>
      <c r="L8" s="10">
        <f t="shared" si="3"/>
        <v>0.89595375722543358</v>
      </c>
    </row>
    <row r="9" spans="2:12" x14ac:dyDescent="0.25">
      <c r="B9" s="1" t="s">
        <v>32</v>
      </c>
      <c r="C9" s="2">
        <v>1224</v>
      </c>
      <c r="D9" s="2">
        <v>1045</v>
      </c>
      <c r="E9" s="2">
        <v>369</v>
      </c>
      <c r="F9" s="2">
        <v>332</v>
      </c>
      <c r="G9" s="2">
        <v>332</v>
      </c>
      <c r="H9" s="2">
        <v>369</v>
      </c>
      <c r="I9" s="10">
        <f t="shared" si="0"/>
        <v>0.35311004784688993</v>
      </c>
      <c r="J9" s="10">
        <f t="shared" si="2"/>
        <v>0.31770334928229665</v>
      </c>
      <c r="K9" s="10">
        <f t="shared" si="1"/>
        <v>1</v>
      </c>
      <c r="L9" s="10">
        <f t="shared" si="3"/>
        <v>0.89972899728997291</v>
      </c>
    </row>
    <row r="10" spans="2:12" x14ac:dyDescent="0.25">
      <c r="B10" s="1" t="s">
        <v>0</v>
      </c>
      <c r="C10" s="2">
        <f t="shared" ref="C10:H10" si="4">SUM(C5:C9)</f>
        <v>153696</v>
      </c>
      <c r="D10" s="2">
        <f t="shared" si="4"/>
        <v>132425</v>
      </c>
      <c r="E10" s="2">
        <f t="shared" si="4"/>
        <v>25341</v>
      </c>
      <c r="F10" s="2">
        <f t="shared" si="4"/>
        <v>22847</v>
      </c>
      <c r="G10" s="2">
        <f t="shared" si="4"/>
        <v>22846</v>
      </c>
      <c r="H10" s="2">
        <f t="shared" si="4"/>
        <v>25341</v>
      </c>
      <c r="I10" s="10">
        <f t="shared" si="0"/>
        <v>0.19136114781952049</v>
      </c>
      <c r="J10" s="10">
        <f t="shared" si="2"/>
        <v>0.17252029450632433</v>
      </c>
      <c r="K10" s="10">
        <f t="shared" si="1"/>
        <v>0.99995623057731864</v>
      </c>
      <c r="L10" s="10">
        <f t="shared" si="3"/>
        <v>0.90154295410599428</v>
      </c>
    </row>
    <row r="11" spans="2:12" x14ac:dyDescent="0.25">
      <c r="B11" s="8" t="s">
        <v>36</v>
      </c>
      <c r="H11"/>
    </row>
    <row r="12" spans="2:12" x14ac:dyDescent="0.25">
      <c r="B12" s="8" t="s">
        <v>53</v>
      </c>
    </row>
    <row r="13" spans="2:12" ht="30" customHeight="1" x14ac:dyDescent="0.25">
      <c r="B13" s="32" t="s">
        <v>98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2:12" s="9" customFormat="1" x14ac:dyDescent="0.25">
      <c r="B14" s="8" t="s">
        <v>81</v>
      </c>
    </row>
    <row r="15" spans="2:12" s="9" customFormat="1" x14ac:dyDescent="0.25">
      <c r="B15" s="8" t="s">
        <v>57</v>
      </c>
    </row>
    <row r="16" spans="2:12" x14ac:dyDescent="0.25">
      <c r="B16" s="8" t="s">
        <v>96</v>
      </c>
      <c r="I16" s="9"/>
    </row>
    <row r="17" spans="2:12" x14ac:dyDescent="0.25">
      <c r="I17" s="9"/>
    </row>
    <row r="18" spans="2:12" x14ac:dyDescent="0.25">
      <c r="B18" s="9"/>
      <c r="C18" s="9"/>
      <c r="D18" s="9"/>
      <c r="E18" s="9"/>
      <c r="F18" s="9"/>
      <c r="G18" s="9"/>
      <c r="I18" s="9"/>
      <c r="K18" s="9"/>
    </row>
    <row r="19" spans="2:12" x14ac:dyDescent="0.25">
      <c r="H19"/>
      <c r="I19" s="9"/>
      <c r="K19" s="9"/>
      <c r="L19" s="9"/>
    </row>
    <row r="20" spans="2:12" x14ac:dyDescent="0.25">
      <c r="H20"/>
      <c r="K20" s="9"/>
      <c r="L20" s="9"/>
    </row>
    <row r="21" spans="2:12" x14ac:dyDescent="0.25">
      <c r="H21"/>
      <c r="I21" s="29"/>
      <c r="J21"/>
    </row>
    <row r="22" spans="2:12" x14ac:dyDescent="0.25">
      <c r="H22"/>
      <c r="I22" s="29"/>
      <c r="J22"/>
    </row>
    <row r="23" spans="2:12" x14ac:dyDescent="0.25">
      <c r="H23"/>
      <c r="I23" s="29"/>
      <c r="J23"/>
    </row>
    <row r="24" spans="2:12" x14ac:dyDescent="0.25">
      <c r="H24"/>
      <c r="I24" s="29"/>
      <c r="J24"/>
    </row>
    <row r="25" spans="2:12" x14ac:dyDescent="0.25">
      <c r="H25"/>
      <c r="I25" s="29"/>
      <c r="J25"/>
    </row>
    <row r="26" spans="2:12" x14ac:dyDescent="0.25">
      <c r="H26"/>
      <c r="I26" s="29"/>
      <c r="J26"/>
    </row>
    <row r="27" spans="2:12" x14ac:dyDescent="0.25">
      <c r="H27"/>
      <c r="I27" s="29"/>
      <c r="J27"/>
    </row>
    <row r="28" spans="2:12" x14ac:dyDescent="0.25">
      <c r="H28"/>
      <c r="I28" s="29"/>
      <c r="J28"/>
    </row>
    <row r="29" spans="2:12" x14ac:dyDescent="0.25">
      <c r="H29"/>
      <c r="I29" s="29"/>
      <c r="J29"/>
    </row>
    <row r="30" spans="2:12" x14ac:dyDescent="0.25">
      <c r="H30"/>
      <c r="I30" s="29"/>
      <c r="J30"/>
    </row>
    <row r="31" spans="2:12" x14ac:dyDescent="0.25">
      <c r="H31"/>
      <c r="J31"/>
    </row>
    <row r="32" spans="2:12" x14ac:dyDescent="0.25">
      <c r="H32"/>
      <c r="J32"/>
    </row>
    <row r="33" spans="8:16" ht="15" customHeight="1" x14ac:dyDescent="0.25">
      <c r="H33"/>
      <c r="J33"/>
      <c r="P33" s="30"/>
    </row>
    <row r="34" spans="8:16" x14ac:dyDescent="0.25">
      <c r="H34"/>
      <c r="J34"/>
      <c r="P34" s="30"/>
    </row>
    <row r="35" spans="8:16" x14ac:dyDescent="0.25">
      <c r="H35"/>
      <c r="J35"/>
      <c r="P35" s="30"/>
    </row>
    <row r="36" spans="8:16" x14ac:dyDescent="0.25">
      <c r="H36"/>
      <c r="J36"/>
      <c r="P36" s="30"/>
    </row>
    <row r="37" spans="8:16" x14ac:dyDescent="0.25">
      <c r="H37"/>
      <c r="J37"/>
      <c r="P37" s="30"/>
    </row>
    <row r="38" spans="8:16" x14ac:dyDescent="0.25">
      <c r="H38"/>
      <c r="J38"/>
      <c r="P38" s="30"/>
    </row>
    <row r="39" spans="8:16" x14ac:dyDescent="0.25">
      <c r="H39"/>
      <c r="J39"/>
      <c r="P39" s="30"/>
    </row>
    <row r="40" spans="8:16" x14ac:dyDescent="0.25">
      <c r="H40"/>
      <c r="J40"/>
      <c r="P40" s="30"/>
    </row>
    <row r="41" spans="8:16" x14ac:dyDescent="0.25">
      <c r="H41"/>
      <c r="J41"/>
      <c r="P41" s="30"/>
    </row>
    <row r="42" spans="8:16" x14ac:dyDescent="0.25">
      <c r="H42"/>
      <c r="J42"/>
      <c r="P42" s="30"/>
    </row>
    <row r="43" spans="8:16" x14ac:dyDescent="0.25">
      <c r="H43"/>
      <c r="J43"/>
    </row>
    <row r="44" spans="8:16" x14ac:dyDescent="0.25">
      <c r="H44"/>
      <c r="J44"/>
    </row>
    <row r="45" spans="8:16" x14ac:dyDescent="0.25">
      <c r="H45"/>
      <c r="J45"/>
    </row>
  </sheetData>
  <sheetProtection algorithmName="SHA-512" hashValue="YDhuASoT7XagKP8oXN6STKG7HLCBToiQOtbxvZr5JB0JC5R+rUXo2Oabh31Fhq2bCh7eBMuPT21OLDumwjDh8w==" saltValue="aVtBfR5F5XEhCKTRfw6iQQ==" spinCount="100000" sheet="1" objects="1" scenarios="1"/>
  <mergeCells count="1">
    <mergeCell ref="B13:L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5"/>
  <sheetViews>
    <sheetView showGridLines="0" zoomScaleNormal="100" zoomScalePageLayoutView="90" workbookViewId="0">
      <selection activeCell="A5" sqref="A5"/>
    </sheetView>
  </sheetViews>
  <sheetFormatPr baseColWidth="10" defaultRowHeight="15" x14ac:dyDescent="0.25"/>
  <cols>
    <col min="1" max="1" width="11.42578125" style="9"/>
    <col min="2" max="2" width="22.7109375" style="9" customWidth="1"/>
    <col min="3" max="3" width="14.85546875" style="9" customWidth="1"/>
    <col min="4" max="4" width="15.5703125" style="9" customWidth="1"/>
    <col min="5" max="5" width="15.140625" style="9" customWidth="1"/>
    <col min="6" max="6" width="16.28515625" style="9" customWidth="1"/>
    <col min="7" max="7" width="15.7109375" style="9" customWidth="1"/>
    <col min="8" max="8" width="12.7109375" style="9" customWidth="1"/>
    <col min="9" max="9" width="15.7109375" style="9" customWidth="1"/>
    <col min="10" max="10" width="14.85546875" style="9" customWidth="1"/>
    <col min="11" max="11" width="13.42578125" style="9" customWidth="1"/>
    <col min="12" max="16384" width="11.42578125" style="9"/>
  </cols>
  <sheetData>
    <row r="2" spans="2:12" x14ac:dyDescent="0.25">
      <c r="B2" s="11" t="s">
        <v>77</v>
      </c>
    </row>
    <row r="4" spans="2:12" ht="78" customHeight="1" x14ac:dyDescent="0.25">
      <c r="B4" s="12" t="s">
        <v>71</v>
      </c>
      <c r="C4" s="12" t="s">
        <v>33</v>
      </c>
      <c r="D4" s="12" t="s">
        <v>34</v>
      </c>
      <c r="E4" s="12" t="s">
        <v>37</v>
      </c>
      <c r="F4" s="12" t="s">
        <v>47</v>
      </c>
      <c r="G4" s="12" t="s">
        <v>84</v>
      </c>
      <c r="H4" s="12" t="s">
        <v>85</v>
      </c>
      <c r="I4" s="12" t="s">
        <v>35</v>
      </c>
      <c r="J4" s="12" t="s">
        <v>72</v>
      </c>
      <c r="K4" s="12" t="s">
        <v>46</v>
      </c>
      <c r="L4" s="12" t="s">
        <v>73</v>
      </c>
    </row>
    <row r="5" spans="2:12" ht="15" customHeight="1" x14ac:dyDescent="0.25">
      <c r="B5" s="4" t="s">
        <v>63</v>
      </c>
      <c r="C5" s="2">
        <v>47938</v>
      </c>
      <c r="D5" s="2">
        <v>39647</v>
      </c>
      <c r="E5" s="2">
        <v>8063</v>
      </c>
      <c r="F5" s="2">
        <v>7293</v>
      </c>
      <c r="G5" s="2">
        <v>7292</v>
      </c>
      <c r="H5" s="2">
        <v>8063</v>
      </c>
      <c r="I5" s="10">
        <f t="shared" ref="I5:I11" si="0">+E5/D5</f>
        <v>0.20336973793729665</v>
      </c>
      <c r="J5" s="10">
        <f>G5/D5</f>
        <v>0.18392312154765808</v>
      </c>
      <c r="K5" s="10">
        <f>G5/F5</f>
        <v>0.99986288221582342</v>
      </c>
      <c r="L5" s="10">
        <f>G5/H5</f>
        <v>0.90437802306833681</v>
      </c>
    </row>
    <row r="6" spans="2:12" x14ac:dyDescent="0.25">
      <c r="B6" s="4" t="s">
        <v>64</v>
      </c>
      <c r="C6" s="2">
        <v>37660</v>
      </c>
      <c r="D6" s="2">
        <v>31581</v>
      </c>
      <c r="E6" s="2">
        <v>4031</v>
      </c>
      <c r="F6" s="2">
        <v>3545</v>
      </c>
      <c r="G6" s="2">
        <v>3545</v>
      </c>
      <c r="H6" s="2">
        <v>4031</v>
      </c>
      <c r="I6" s="10">
        <f t="shared" si="0"/>
        <v>0.12764003673094582</v>
      </c>
      <c r="J6" s="10">
        <f t="shared" ref="J6:J11" si="1">G6/D6</f>
        <v>0.1122510370159273</v>
      </c>
      <c r="K6" s="10">
        <f t="shared" ref="K6:K11" si="2">G6/F6</f>
        <v>1</v>
      </c>
      <c r="L6" s="10">
        <f t="shared" ref="L6:L11" si="3">G6/H6</f>
        <v>0.87943438352766068</v>
      </c>
    </row>
    <row r="7" spans="2:12" x14ac:dyDescent="0.25">
      <c r="B7" s="4" t="s">
        <v>65</v>
      </c>
      <c r="C7" s="2">
        <v>35321</v>
      </c>
      <c r="D7" s="2">
        <v>31153</v>
      </c>
      <c r="E7" s="2">
        <v>5522</v>
      </c>
      <c r="F7" s="2">
        <v>4884</v>
      </c>
      <c r="G7" s="2">
        <v>4884</v>
      </c>
      <c r="H7" s="2">
        <v>5522</v>
      </c>
      <c r="I7" s="10">
        <f t="shared" si="0"/>
        <v>0.17725419702757358</v>
      </c>
      <c r="J7" s="10">
        <f t="shared" si="1"/>
        <v>0.15677462844669854</v>
      </c>
      <c r="K7" s="10">
        <f t="shared" si="2"/>
        <v>1</v>
      </c>
      <c r="L7" s="10">
        <f t="shared" si="3"/>
        <v>0.8844621513944223</v>
      </c>
    </row>
    <row r="8" spans="2:12" x14ac:dyDescent="0.25">
      <c r="B8" s="4" t="s">
        <v>66</v>
      </c>
      <c r="C8" s="2">
        <v>23909</v>
      </c>
      <c r="D8" s="2">
        <v>21948</v>
      </c>
      <c r="E8" s="2">
        <v>5720</v>
      </c>
      <c r="F8" s="2">
        <v>5264</v>
      </c>
      <c r="G8" s="2">
        <v>5264</v>
      </c>
      <c r="H8" s="2">
        <v>5720</v>
      </c>
      <c r="I8" s="10">
        <f t="shared" si="0"/>
        <v>0.26061600145799163</v>
      </c>
      <c r="J8" s="10">
        <f t="shared" si="1"/>
        <v>0.2398396209221797</v>
      </c>
      <c r="K8" s="10">
        <f t="shared" si="2"/>
        <v>1</v>
      </c>
      <c r="L8" s="10">
        <f t="shared" si="3"/>
        <v>0.92027972027972027</v>
      </c>
    </row>
    <row r="9" spans="2:12" x14ac:dyDescent="0.25">
      <c r="B9" s="4" t="s">
        <v>67</v>
      </c>
      <c r="C9" s="2">
        <v>7601</v>
      </c>
      <c r="D9" s="2">
        <v>6966</v>
      </c>
      <c r="E9" s="2">
        <v>1760</v>
      </c>
      <c r="F9" s="2">
        <v>1649</v>
      </c>
      <c r="G9" s="2">
        <v>1649</v>
      </c>
      <c r="H9" s="2">
        <v>1760</v>
      </c>
      <c r="I9" s="10">
        <f t="shared" si="0"/>
        <v>0.25265575653172551</v>
      </c>
      <c r="J9" s="10">
        <f t="shared" si="1"/>
        <v>0.23672121734137239</v>
      </c>
      <c r="K9" s="10">
        <f t="shared" si="2"/>
        <v>1</v>
      </c>
      <c r="L9" s="10">
        <f t="shared" si="3"/>
        <v>0.93693181818181814</v>
      </c>
    </row>
    <row r="10" spans="2:12" x14ac:dyDescent="0.25">
      <c r="B10" s="4" t="s">
        <v>68</v>
      </c>
      <c r="C10" s="2">
        <v>1267</v>
      </c>
      <c r="D10" s="2">
        <v>1130</v>
      </c>
      <c r="E10" s="2">
        <v>245</v>
      </c>
      <c r="F10" s="2">
        <v>212</v>
      </c>
      <c r="G10" s="2">
        <v>212</v>
      </c>
      <c r="H10" s="2">
        <v>245</v>
      </c>
      <c r="I10" s="10">
        <f t="shared" si="0"/>
        <v>0.2168141592920354</v>
      </c>
      <c r="J10" s="10">
        <f t="shared" si="1"/>
        <v>0.18761061946902655</v>
      </c>
      <c r="K10" s="10">
        <f t="shared" si="2"/>
        <v>1</v>
      </c>
      <c r="L10" s="10">
        <f t="shared" si="3"/>
        <v>0.86530612244897964</v>
      </c>
    </row>
    <row r="11" spans="2:12" x14ac:dyDescent="0.25">
      <c r="B11" s="1" t="s">
        <v>0</v>
      </c>
      <c r="C11" s="2">
        <f>SUM(C5:C10)</f>
        <v>153696</v>
      </c>
      <c r="D11" s="2">
        <f t="shared" ref="D11:E11" si="4">SUM(D5:D10)</f>
        <v>132425</v>
      </c>
      <c r="E11" s="2">
        <f t="shared" si="4"/>
        <v>25341</v>
      </c>
      <c r="F11" s="2">
        <f t="shared" ref="F11" si="5">SUM(F5:F10)</f>
        <v>22847</v>
      </c>
      <c r="G11" s="2">
        <f t="shared" ref="G11:H11" si="6">SUM(G5:G10)</f>
        <v>22846</v>
      </c>
      <c r="H11" s="2">
        <f t="shared" si="6"/>
        <v>25341</v>
      </c>
      <c r="I11" s="10">
        <f t="shared" si="0"/>
        <v>0.19136114781952049</v>
      </c>
      <c r="J11" s="10">
        <f t="shared" si="1"/>
        <v>0.17252029450632433</v>
      </c>
      <c r="K11" s="10">
        <f t="shared" si="2"/>
        <v>0.99995623057731864</v>
      </c>
      <c r="L11" s="10">
        <f t="shared" si="3"/>
        <v>0.90154295410599428</v>
      </c>
    </row>
    <row r="12" spans="2:12" x14ac:dyDescent="0.25">
      <c r="B12" s="8" t="s">
        <v>36</v>
      </c>
    </row>
    <row r="13" spans="2:12" x14ac:dyDescent="0.25">
      <c r="B13" s="8" t="s">
        <v>53</v>
      </c>
    </row>
    <row r="14" spans="2:12" ht="30" customHeight="1" x14ac:dyDescent="0.25">
      <c r="B14" s="32" t="s">
        <v>98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2:12" x14ac:dyDescent="0.25">
      <c r="B15" s="8" t="s">
        <v>81</v>
      </c>
    </row>
    <row r="16" spans="2:12" x14ac:dyDescent="0.25">
      <c r="B16" s="8" t="s">
        <v>57</v>
      </c>
    </row>
    <row r="17" spans="2:10" x14ac:dyDescent="0.25">
      <c r="B17" s="8" t="s">
        <v>96</v>
      </c>
    </row>
    <row r="19" spans="2:10" x14ac:dyDescent="0.25">
      <c r="B19"/>
      <c r="C19"/>
      <c r="D19"/>
      <c r="E19"/>
      <c r="F19"/>
      <c r="G19"/>
      <c r="H19"/>
    </row>
    <row r="20" spans="2:10" x14ac:dyDescent="0.25">
      <c r="B20"/>
      <c r="C20"/>
      <c r="D20"/>
      <c r="E20"/>
      <c r="F20"/>
      <c r="G20"/>
      <c r="H20"/>
      <c r="I20"/>
      <c r="J20"/>
    </row>
    <row r="21" spans="2:10" x14ac:dyDescent="0.25">
      <c r="B21"/>
      <c r="C21"/>
      <c r="D21"/>
      <c r="E21"/>
      <c r="F21"/>
      <c r="G21"/>
      <c r="H21"/>
      <c r="I21" s="31"/>
      <c r="J21"/>
    </row>
    <row r="22" spans="2:10" x14ac:dyDescent="0.25">
      <c r="B22"/>
      <c r="C22"/>
      <c r="D22"/>
      <c r="E22"/>
      <c r="F22"/>
      <c r="G22"/>
      <c r="H22"/>
      <c r="I22" s="31"/>
      <c r="J22"/>
    </row>
    <row r="23" spans="2:10" x14ac:dyDescent="0.25">
      <c r="B23"/>
      <c r="C23"/>
      <c r="D23"/>
      <c r="E23"/>
      <c r="F23"/>
      <c r="G23"/>
      <c r="H23"/>
      <c r="I23" s="31"/>
      <c r="J23"/>
    </row>
    <row r="24" spans="2:10" x14ac:dyDescent="0.25">
      <c r="B24"/>
      <c r="C24"/>
      <c r="D24"/>
      <c r="E24"/>
      <c r="F24"/>
      <c r="G24"/>
      <c r="H24"/>
      <c r="I24" s="31"/>
      <c r="J24"/>
    </row>
    <row r="25" spans="2:10" x14ac:dyDescent="0.25">
      <c r="B25"/>
      <c r="C25"/>
      <c r="D25"/>
      <c r="E25"/>
      <c r="F25"/>
      <c r="G25"/>
      <c r="H25"/>
      <c r="I25" s="31"/>
      <c r="J25"/>
    </row>
    <row r="26" spans="2:10" x14ac:dyDescent="0.25">
      <c r="B26"/>
      <c r="C26"/>
      <c r="D26"/>
      <c r="E26"/>
      <c r="F26"/>
      <c r="G26"/>
      <c r="H26"/>
      <c r="I26" s="31"/>
      <c r="J26"/>
    </row>
    <row r="27" spans="2:10" x14ac:dyDescent="0.25">
      <c r="B27"/>
      <c r="C27"/>
      <c r="D27"/>
      <c r="E27"/>
      <c r="F27"/>
      <c r="G27"/>
      <c r="H27"/>
      <c r="I27" s="31"/>
      <c r="J27"/>
    </row>
    <row r="28" spans="2:10" x14ac:dyDescent="0.25">
      <c r="B28"/>
      <c r="C28"/>
      <c r="D28"/>
      <c r="E28"/>
      <c r="F28"/>
      <c r="G28"/>
      <c r="H28"/>
      <c r="I28" s="31"/>
      <c r="J28"/>
    </row>
    <row r="29" spans="2:10" x14ac:dyDescent="0.25">
      <c r="B29"/>
      <c r="C29"/>
      <c r="D29"/>
      <c r="E29"/>
      <c r="F29"/>
      <c r="G29"/>
      <c r="H29"/>
      <c r="I29" s="31"/>
      <c r="J29"/>
    </row>
    <row r="30" spans="2:10" x14ac:dyDescent="0.25">
      <c r="B30"/>
      <c r="C30"/>
      <c r="D30"/>
      <c r="E30"/>
      <c r="F30"/>
      <c r="G30"/>
      <c r="H30"/>
      <c r="I30" s="31"/>
      <c r="J30"/>
    </row>
    <row r="31" spans="2:10" x14ac:dyDescent="0.25">
      <c r="B31"/>
      <c r="C31"/>
      <c r="D31"/>
      <c r="E31"/>
      <c r="F31"/>
      <c r="G31"/>
      <c r="H31"/>
      <c r="I31" s="31"/>
    </row>
    <row r="32" spans="2:10" x14ac:dyDescent="0.25">
      <c r="B32"/>
      <c r="C32"/>
      <c r="D32"/>
      <c r="E32"/>
      <c r="F32"/>
      <c r="G32"/>
      <c r="H32"/>
    </row>
    <row r="33" spans="2:8" x14ac:dyDescent="0.25">
      <c r="B33"/>
      <c r="C33"/>
      <c r="D33"/>
      <c r="E33"/>
      <c r="F33"/>
      <c r="G33"/>
      <c r="H33"/>
    </row>
    <row r="34" spans="2:8" x14ac:dyDescent="0.25">
      <c r="B34"/>
      <c r="C34"/>
      <c r="D34"/>
      <c r="E34"/>
      <c r="F34"/>
      <c r="G34"/>
      <c r="H34"/>
    </row>
    <row r="35" spans="2:8" x14ac:dyDescent="0.25">
      <c r="B35"/>
      <c r="C35"/>
      <c r="D35"/>
      <c r="E35"/>
      <c r="F35"/>
      <c r="G35"/>
      <c r="H35"/>
    </row>
    <row r="36" spans="2:8" x14ac:dyDescent="0.25">
      <c r="B36"/>
      <c r="C36"/>
      <c r="D36"/>
      <c r="E36"/>
      <c r="F36"/>
      <c r="G36"/>
      <c r="H36"/>
    </row>
    <row r="37" spans="2:8" x14ac:dyDescent="0.25">
      <c r="B37"/>
      <c r="C37"/>
      <c r="D37"/>
      <c r="E37"/>
      <c r="F37"/>
      <c r="G37"/>
      <c r="H37"/>
    </row>
    <row r="38" spans="2:8" x14ac:dyDescent="0.25">
      <c r="B38"/>
      <c r="C38"/>
      <c r="D38"/>
      <c r="E38"/>
      <c r="F38"/>
      <c r="G38"/>
      <c r="H38"/>
    </row>
    <row r="39" spans="2:8" x14ac:dyDescent="0.25">
      <c r="B39"/>
      <c r="C39"/>
      <c r="D39"/>
      <c r="E39"/>
      <c r="F39"/>
      <c r="G39"/>
      <c r="H39"/>
    </row>
    <row r="40" spans="2:8" x14ac:dyDescent="0.25">
      <c r="B40"/>
      <c r="C40"/>
      <c r="D40"/>
      <c r="E40"/>
      <c r="F40"/>
      <c r="G40"/>
      <c r="H40"/>
    </row>
    <row r="41" spans="2:8" x14ac:dyDescent="0.25">
      <c r="B41"/>
      <c r="C41"/>
      <c r="D41"/>
      <c r="E41"/>
      <c r="F41"/>
      <c r="G41"/>
      <c r="H41"/>
    </row>
    <row r="42" spans="2:8" x14ac:dyDescent="0.25">
      <c r="B42"/>
      <c r="C42"/>
      <c r="D42"/>
      <c r="E42"/>
      <c r="F42"/>
      <c r="G42"/>
      <c r="H42"/>
    </row>
    <row r="43" spans="2:8" x14ac:dyDescent="0.25">
      <c r="B43"/>
      <c r="C43"/>
      <c r="D43"/>
      <c r="E43"/>
      <c r="F43"/>
      <c r="G43"/>
      <c r="H43"/>
    </row>
    <row r="44" spans="2:8" x14ac:dyDescent="0.25">
      <c r="B44"/>
      <c r="C44"/>
      <c r="D44"/>
      <c r="E44"/>
      <c r="F44"/>
      <c r="G44"/>
      <c r="H44"/>
    </row>
    <row r="45" spans="2:8" x14ac:dyDescent="0.25">
      <c r="B45"/>
      <c r="C45"/>
      <c r="D45"/>
      <c r="E45"/>
      <c r="F45"/>
      <c r="G45"/>
      <c r="H45"/>
    </row>
  </sheetData>
  <sheetProtection algorithmName="SHA-512" hashValue="4iC5g7qI/kOB2811nna4pAonMK+Xn5uMOQHq207hZiy3as99O6zIbQR2OVVYbJDKYtK6hrscdxyVKoIiqWsITQ==" saltValue="vOP/xjq28s2ME/aYYiOt5g==" spinCount="100000" sheet="1" objects="1" scenarios="1"/>
  <mergeCells count="1">
    <mergeCell ref="B14:L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8"/>
  <sheetViews>
    <sheetView showGridLines="0" zoomScaleNormal="100" zoomScalePageLayoutView="70" workbookViewId="0">
      <selection activeCell="C40" sqref="C40"/>
    </sheetView>
  </sheetViews>
  <sheetFormatPr baseColWidth="10" defaultRowHeight="15" x14ac:dyDescent="0.25"/>
  <cols>
    <col min="2" max="2" width="28.85546875" customWidth="1"/>
    <col min="3" max="4" width="14.85546875" customWidth="1"/>
    <col min="5" max="5" width="15.7109375" customWidth="1"/>
    <col min="6" max="6" width="15.140625" customWidth="1"/>
    <col min="7" max="7" width="14.42578125" customWidth="1"/>
    <col min="8" max="8" width="15.7109375" customWidth="1"/>
    <col min="9" max="9" width="14.85546875" customWidth="1"/>
    <col min="10" max="10" width="13.7109375" customWidth="1"/>
  </cols>
  <sheetData>
    <row r="2" spans="2:10" x14ac:dyDescent="0.25">
      <c r="B2" s="11" t="s">
        <v>74</v>
      </c>
    </row>
    <row r="4" spans="2:10" ht="78.75" customHeight="1" x14ac:dyDescent="0.25">
      <c r="B4" s="12" t="s">
        <v>39</v>
      </c>
      <c r="C4" s="12" t="s">
        <v>40</v>
      </c>
      <c r="D4" s="12" t="s">
        <v>41</v>
      </c>
      <c r="E4" s="12" t="s">
        <v>42</v>
      </c>
      <c r="F4" s="12" t="s">
        <v>45</v>
      </c>
      <c r="G4" s="12" t="s">
        <v>86</v>
      </c>
      <c r="H4" s="12" t="s">
        <v>35</v>
      </c>
      <c r="I4" s="12" t="s">
        <v>72</v>
      </c>
      <c r="J4" s="12" t="s">
        <v>46</v>
      </c>
    </row>
    <row r="5" spans="2:10" x14ac:dyDescent="0.25">
      <c r="B5" s="1" t="s">
        <v>1</v>
      </c>
      <c r="C5" s="2">
        <v>3069</v>
      </c>
      <c r="D5" s="2">
        <v>2654</v>
      </c>
      <c r="E5" s="2">
        <v>424</v>
      </c>
      <c r="F5" s="2">
        <v>390</v>
      </c>
      <c r="G5" s="2">
        <v>390</v>
      </c>
      <c r="H5" s="10">
        <f t="shared" ref="H5:H31" si="0">+E5/D5</f>
        <v>0.15975885455915598</v>
      </c>
      <c r="I5" s="10">
        <f>+G5/D5</f>
        <v>0.14694800301431801</v>
      </c>
      <c r="J5" s="10">
        <f t="shared" ref="J5:J31" si="1">G5/F5</f>
        <v>1</v>
      </c>
    </row>
    <row r="6" spans="2:10" x14ac:dyDescent="0.25">
      <c r="B6" s="1" t="s">
        <v>2</v>
      </c>
      <c r="C6" s="2">
        <v>8250</v>
      </c>
      <c r="D6" s="2">
        <v>7262</v>
      </c>
      <c r="E6" s="2">
        <v>1064</v>
      </c>
      <c r="F6" s="2">
        <v>979</v>
      </c>
      <c r="G6" s="2">
        <v>979</v>
      </c>
      <c r="H6" s="10">
        <f t="shared" si="0"/>
        <v>0.14651611126411457</v>
      </c>
      <c r="I6" s="10">
        <f t="shared" ref="I6:I31" si="2">+G6/D6</f>
        <v>0.13481134673643624</v>
      </c>
      <c r="J6" s="10">
        <f t="shared" si="1"/>
        <v>1</v>
      </c>
    </row>
    <row r="7" spans="2:10" x14ac:dyDescent="0.25">
      <c r="B7" s="1" t="s">
        <v>3</v>
      </c>
      <c r="C7" s="2">
        <v>3741</v>
      </c>
      <c r="D7" s="2">
        <v>3196</v>
      </c>
      <c r="E7" s="2">
        <v>413</v>
      </c>
      <c r="F7" s="2">
        <v>354</v>
      </c>
      <c r="G7" s="2">
        <v>354</v>
      </c>
      <c r="H7" s="10">
        <f t="shared" si="0"/>
        <v>0.12922403003754693</v>
      </c>
      <c r="I7" s="10">
        <f t="shared" si="2"/>
        <v>0.11076345431789737</v>
      </c>
      <c r="J7" s="10">
        <f t="shared" si="1"/>
        <v>1</v>
      </c>
    </row>
    <row r="8" spans="2:10" x14ac:dyDescent="0.25">
      <c r="B8" s="1" t="s">
        <v>4</v>
      </c>
      <c r="C8" s="2">
        <v>6072</v>
      </c>
      <c r="D8" s="2">
        <v>5467</v>
      </c>
      <c r="E8" s="2">
        <v>1431</v>
      </c>
      <c r="F8" s="2">
        <v>1290</v>
      </c>
      <c r="G8" s="2">
        <v>1290</v>
      </c>
      <c r="H8" s="10">
        <f t="shared" si="0"/>
        <v>0.26175233217486737</v>
      </c>
      <c r="I8" s="10">
        <f t="shared" si="2"/>
        <v>0.23596122187671484</v>
      </c>
      <c r="J8" s="10">
        <f t="shared" si="1"/>
        <v>1</v>
      </c>
    </row>
    <row r="9" spans="2:10" x14ac:dyDescent="0.25">
      <c r="B9" s="1" t="s">
        <v>5</v>
      </c>
      <c r="C9" s="2">
        <v>5168</v>
      </c>
      <c r="D9" s="2">
        <v>4437</v>
      </c>
      <c r="E9" s="2">
        <v>450</v>
      </c>
      <c r="F9" s="2">
        <v>398</v>
      </c>
      <c r="G9" s="2">
        <v>398</v>
      </c>
      <c r="H9" s="10">
        <f t="shared" si="0"/>
        <v>0.10141987829614604</v>
      </c>
      <c r="I9" s="10">
        <f t="shared" si="2"/>
        <v>8.9700247915258061E-2</v>
      </c>
      <c r="J9" s="10">
        <f t="shared" si="1"/>
        <v>1</v>
      </c>
    </row>
    <row r="10" spans="2:10" x14ac:dyDescent="0.25">
      <c r="B10" s="1" t="s">
        <v>6</v>
      </c>
      <c r="C10" s="2">
        <v>11352</v>
      </c>
      <c r="D10" s="2">
        <v>9715</v>
      </c>
      <c r="E10" s="2">
        <v>1480</v>
      </c>
      <c r="F10" s="2">
        <v>1343</v>
      </c>
      <c r="G10" s="2">
        <v>1343</v>
      </c>
      <c r="H10" s="10">
        <f t="shared" si="0"/>
        <v>0.1523417395779722</v>
      </c>
      <c r="I10" s="10">
        <f t="shared" si="2"/>
        <v>0.13823983530622749</v>
      </c>
      <c r="J10" s="10">
        <f t="shared" si="1"/>
        <v>1</v>
      </c>
    </row>
    <row r="11" spans="2:10" x14ac:dyDescent="0.25">
      <c r="B11" s="1" t="s">
        <v>7</v>
      </c>
      <c r="C11" s="2">
        <v>2955</v>
      </c>
      <c r="D11" s="2">
        <v>2487</v>
      </c>
      <c r="E11" s="2">
        <v>758</v>
      </c>
      <c r="F11" s="2">
        <v>649</v>
      </c>
      <c r="G11" s="2">
        <v>649</v>
      </c>
      <c r="H11" s="10">
        <f t="shared" si="0"/>
        <v>0.3047848813831926</v>
      </c>
      <c r="I11" s="10">
        <f t="shared" si="2"/>
        <v>0.2609569762766385</v>
      </c>
      <c r="J11" s="10">
        <f t="shared" si="1"/>
        <v>1</v>
      </c>
    </row>
    <row r="12" spans="2:10" x14ac:dyDescent="0.25">
      <c r="B12" s="1" t="s">
        <v>8</v>
      </c>
      <c r="C12" s="2">
        <v>7588</v>
      </c>
      <c r="D12" s="2">
        <v>6878</v>
      </c>
      <c r="E12" s="2">
        <v>1324</v>
      </c>
      <c r="F12" s="2">
        <v>1209</v>
      </c>
      <c r="G12" s="2">
        <v>1209</v>
      </c>
      <c r="H12" s="10">
        <f t="shared" si="0"/>
        <v>0.19249781913346903</v>
      </c>
      <c r="I12" s="10">
        <f t="shared" si="2"/>
        <v>0.17577784239604535</v>
      </c>
      <c r="J12" s="10">
        <f t="shared" si="1"/>
        <v>1</v>
      </c>
    </row>
    <row r="13" spans="2:10" x14ac:dyDescent="0.25">
      <c r="B13" s="1" t="s">
        <v>9</v>
      </c>
      <c r="C13" s="2">
        <v>3456</v>
      </c>
      <c r="D13" s="2">
        <v>2902</v>
      </c>
      <c r="E13" s="2">
        <v>366</v>
      </c>
      <c r="F13" s="2">
        <v>316</v>
      </c>
      <c r="G13" s="2">
        <v>316</v>
      </c>
      <c r="H13" s="10">
        <f t="shared" si="0"/>
        <v>0.12611991729841487</v>
      </c>
      <c r="I13" s="10">
        <f t="shared" si="2"/>
        <v>0.10889042039972432</v>
      </c>
      <c r="J13" s="10">
        <f t="shared" si="1"/>
        <v>1</v>
      </c>
    </row>
    <row r="14" spans="2:10" x14ac:dyDescent="0.25">
      <c r="B14" s="1" t="s">
        <v>10</v>
      </c>
      <c r="C14" s="2">
        <v>4921</v>
      </c>
      <c r="D14" s="2">
        <v>4344</v>
      </c>
      <c r="E14" s="2">
        <v>457</v>
      </c>
      <c r="F14" s="2">
        <v>420</v>
      </c>
      <c r="G14" s="2">
        <v>420</v>
      </c>
      <c r="H14" s="10">
        <f t="shared" si="0"/>
        <v>0.10520257826887661</v>
      </c>
      <c r="I14" s="10">
        <f t="shared" si="2"/>
        <v>9.668508287292818E-2</v>
      </c>
      <c r="J14" s="10">
        <f t="shared" si="1"/>
        <v>1</v>
      </c>
    </row>
    <row r="15" spans="2:10" x14ac:dyDescent="0.25">
      <c r="B15" s="1" t="s">
        <v>11</v>
      </c>
      <c r="C15" s="2">
        <v>4500</v>
      </c>
      <c r="D15" s="2">
        <v>3825</v>
      </c>
      <c r="E15" s="2">
        <v>792</v>
      </c>
      <c r="F15" s="2">
        <v>737</v>
      </c>
      <c r="G15" s="2">
        <v>737</v>
      </c>
      <c r="H15" s="10">
        <f t="shared" si="0"/>
        <v>0.20705882352941177</v>
      </c>
      <c r="I15" s="10">
        <f t="shared" si="2"/>
        <v>0.1926797385620915</v>
      </c>
      <c r="J15" s="10">
        <f t="shared" si="1"/>
        <v>1</v>
      </c>
    </row>
    <row r="16" spans="2:10" x14ac:dyDescent="0.25">
      <c r="B16" s="1" t="s">
        <v>12</v>
      </c>
      <c r="C16" s="2">
        <v>7140</v>
      </c>
      <c r="D16" s="2">
        <v>6207</v>
      </c>
      <c r="E16" s="2">
        <v>1249</v>
      </c>
      <c r="F16" s="2">
        <v>1152</v>
      </c>
      <c r="G16" s="2">
        <v>1152</v>
      </c>
      <c r="H16" s="10">
        <f t="shared" si="0"/>
        <v>0.20122442403737714</v>
      </c>
      <c r="I16" s="10">
        <f t="shared" si="2"/>
        <v>0.18559690671822135</v>
      </c>
      <c r="J16" s="10">
        <f t="shared" si="1"/>
        <v>1</v>
      </c>
    </row>
    <row r="17" spans="2:10" x14ac:dyDescent="0.25">
      <c r="B17" s="1" t="s">
        <v>13</v>
      </c>
      <c r="C17" s="2">
        <v>8724</v>
      </c>
      <c r="D17" s="2">
        <v>7417</v>
      </c>
      <c r="E17" s="2">
        <v>1795</v>
      </c>
      <c r="F17" s="2">
        <v>1658</v>
      </c>
      <c r="G17" s="2">
        <v>1658</v>
      </c>
      <c r="H17" s="10">
        <f t="shared" si="0"/>
        <v>0.24201159498449507</v>
      </c>
      <c r="I17" s="10">
        <f t="shared" si="2"/>
        <v>0.22354051503303221</v>
      </c>
      <c r="J17" s="10">
        <f t="shared" si="1"/>
        <v>1</v>
      </c>
    </row>
    <row r="18" spans="2:10" x14ac:dyDescent="0.25">
      <c r="B18" s="1" t="s">
        <v>14</v>
      </c>
      <c r="C18" s="2">
        <v>5942</v>
      </c>
      <c r="D18" s="2">
        <v>5147</v>
      </c>
      <c r="E18" s="2">
        <v>1218</v>
      </c>
      <c r="F18" s="2">
        <v>1154</v>
      </c>
      <c r="G18" s="2">
        <v>1154</v>
      </c>
      <c r="H18" s="10">
        <f t="shared" si="0"/>
        <v>0.2366427044880513</v>
      </c>
      <c r="I18" s="10">
        <f t="shared" si="2"/>
        <v>0.22420827666601903</v>
      </c>
      <c r="J18" s="10">
        <f t="shared" si="1"/>
        <v>1</v>
      </c>
    </row>
    <row r="19" spans="2:10" x14ac:dyDescent="0.25">
      <c r="B19" s="1" t="s">
        <v>15</v>
      </c>
      <c r="C19" s="2">
        <v>24285</v>
      </c>
      <c r="D19" s="2">
        <v>19851</v>
      </c>
      <c r="E19" s="2">
        <v>6241</v>
      </c>
      <c r="F19" s="2">
        <v>5435</v>
      </c>
      <c r="G19" s="2">
        <v>5435</v>
      </c>
      <c r="H19" s="10">
        <f t="shared" si="0"/>
        <v>0.31439222205430456</v>
      </c>
      <c r="I19" s="10">
        <f t="shared" si="2"/>
        <v>0.27378973351468439</v>
      </c>
      <c r="J19" s="10">
        <f t="shared" si="1"/>
        <v>1</v>
      </c>
    </row>
    <row r="20" spans="2:10" x14ac:dyDescent="0.25">
      <c r="B20" s="1" t="s">
        <v>16</v>
      </c>
      <c r="C20" s="2">
        <v>5379</v>
      </c>
      <c r="D20" s="2">
        <v>4556</v>
      </c>
      <c r="E20" s="2">
        <v>1004</v>
      </c>
      <c r="F20" s="2">
        <v>912</v>
      </c>
      <c r="G20" s="2">
        <v>912</v>
      </c>
      <c r="H20" s="10">
        <f t="shared" si="0"/>
        <v>0.22036874451273047</v>
      </c>
      <c r="I20" s="10">
        <f t="shared" si="2"/>
        <v>0.20017559262510976</v>
      </c>
      <c r="J20" s="10">
        <f t="shared" si="1"/>
        <v>1</v>
      </c>
    </row>
    <row r="21" spans="2:10" x14ac:dyDescent="0.25">
      <c r="B21" s="1" t="s">
        <v>17</v>
      </c>
      <c r="C21" s="2">
        <v>6458</v>
      </c>
      <c r="D21" s="2">
        <v>6037</v>
      </c>
      <c r="E21" s="2">
        <v>380</v>
      </c>
      <c r="F21" s="2">
        <v>336</v>
      </c>
      <c r="G21" s="2">
        <v>336</v>
      </c>
      <c r="H21" s="10">
        <f t="shared" si="0"/>
        <v>6.2945171442769593E-2</v>
      </c>
      <c r="I21" s="10">
        <f t="shared" si="2"/>
        <v>5.5656783170448899E-2</v>
      </c>
      <c r="J21" s="10">
        <f t="shared" si="1"/>
        <v>1</v>
      </c>
    </row>
    <row r="22" spans="2:10" x14ac:dyDescent="0.25">
      <c r="B22" s="1" t="s">
        <v>18</v>
      </c>
      <c r="C22" s="2">
        <v>640</v>
      </c>
      <c r="D22" s="2">
        <v>551</v>
      </c>
      <c r="E22" s="2">
        <v>94</v>
      </c>
      <c r="F22" s="2">
        <v>80</v>
      </c>
      <c r="G22" s="2">
        <v>80</v>
      </c>
      <c r="H22" s="10">
        <f t="shared" si="0"/>
        <v>0.1705989110707804</v>
      </c>
      <c r="I22" s="10">
        <f t="shared" si="2"/>
        <v>0.14519056261343014</v>
      </c>
      <c r="J22" s="10">
        <f t="shared" si="1"/>
        <v>1</v>
      </c>
    </row>
    <row r="23" spans="2:10" x14ac:dyDescent="0.25">
      <c r="B23" s="1" t="s">
        <v>19</v>
      </c>
      <c r="C23" s="2">
        <v>1313</v>
      </c>
      <c r="D23" s="2">
        <v>1132</v>
      </c>
      <c r="E23" s="2">
        <v>289</v>
      </c>
      <c r="F23" s="2">
        <v>252</v>
      </c>
      <c r="G23" s="2">
        <v>252</v>
      </c>
      <c r="H23" s="10">
        <f t="shared" si="0"/>
        <v>0.25530035335689044</v>
      </c>
      <c r="I23" s="10">
        <f t="shared" si="2"/>
        <v>0.22261484098939929</v>
      </c>
      <c r="J23" s="10">
        <f t="shared" si="1"/>
        <v>1</v>
      </c>
    </row>
    <row r="24" spans="2:10" x14ac:dyDescent="0.25">
      <c r="B24" s="1" t="s">
        <v>20</v>
      </c>
      <c r="C24" s="2">
        <v>1941</v>
      </c>
      <c r="D24" s="2">
        <v>1679</v>
      </c>
      <c r="E24" s="2">
        <v>202</v>
      </c>
      <c r="F24" s="2">
        <v>167</v>
      </c>
      <c r="G24" s="2">
        <v>167</v>
      </c>
      <c r="H24" s="10">
        <f t="shared" si="0"/>
        <v>0.12030970815961882</v>
      </c>
      <c r="I24" s="10">
        <f t="shared" si="2"/>
        <v>9.9463966646813576E-2</v>
      </c>
      <c r="J24" s="10">
        <f t="shared" si="1"/>
        <v>1</v>
      </c>
    </row>
    <row r="25" spans="2:10" x14ac:dyDescent="0.25">
      <c r="B25" s="1" t="s">
        <v>21</v>
      </c>
      <c r="C25" s="2">
        <v>8695</v>
      </c>
      <c r="D25" s="2">
        <v>7676</v>
      </c>
      <c r="E25" s="2">
        <v>1655</v>
      </c>
      <c r="F25" s="2">
        <v>1570</v>
      </c>
      <c r="G25" s="2">
        <v>1569</v>
      </c>
      <c r="H25" s="10">
        <f t="shared" si="0"/>
        <v>0.21560708702449191</v>
      </c>
      <c r="I25" s="10">
        <f t="shared" si="2"/>
        <v>0.20440333507034913</v>
      </c>
      <c r="J25" s="10">
        <f t="shared" si="1"/>
        <v>0.99936305732484076</v>
      </c>
    </row>
    <row r="26" spans="2:10" x14ac:dyDescent="0.25">
      <c r="B26" s="1" t="s">
        <v>22</v>
      </c>
      <c r="C26" s="2">
        <v>10110</v>
      </c>
      <c r="D26" s="2">
        <v>8670</v>
      </c>
      <c r="E26" s="2">
        <v>737</v>
      </c>
      <c r="F26" s="2">
        <v>680</v>
      </c>
      <c r="G26" s="2">
        <v>680</v>
      </c>
      <c r="H26" s="10">
        <f t="shared" si="0"/>
        <v>8.500576701268743E-2</v>
      </c>
      <c r="I26" s="10">
        <f t="shared" si="2"/>
        <v>7.8431372549019607E-2</v>
      </c>
      <c r="J26" s="10">
        <f t="shared" si="1"/>
        <v>1</v>
      </c>
    </row>
    <row r="27" spans="2:10" x14ac:dyDescent="0.25">
      <c r="B27" s="1" t="s">
        <v>23</v>
      </c>
      <c r="C27" s="2">
        <v>5341</v>
      </c>
      <c r="D27" s="2">
        <v>4483</v>
      </c>
      <c r="E27" s="2">
        <v>604</v>
      </c>
      <c r="F27" s="2">
        <v>529</v>
      </c>
      <c r="G27" s="2">
        <v>529</v>
      </c>
      <c r="H27" s="10">
        <f t="shared" si="0"/>
        <v>0.13473120678117331</v>
      </c>
      <c r="I27" s="10">
        <f t="shared" si="2"/>
        <v>0.11800133838947134</v>
      </c>
      <c r="J27" s="10">
        <f t="shared" si="1"/>
        <v>1</v>
      </c>
    </row>
    <row r="28" spans="2:10" x14ac:dyDescent="0.25">
      <c r="B28" s="1" t="s">
        <v>24</v>
      </c>
      <c r="C28" s="2">
        <v>1752</v>
      </c>
      <c r="D28" s="2">
        <v>1448</v>
      </c>
      <c r="E28" s="2">
        <v>460</v>
      </c>
      <c r="F28" s="2">
        <v>419</v>
      </c>
      <c r="G28" s="2">
        <v>419</v>
      </c>
      <c r="H28" s="10">
        <f t="shared" si="0"/>
        <v>0.31767955801104975</v>
      </c>
      <c r="I28" s="10">
        <f t="shared" si="2"/>
        <v>0.2893646408839779</v>
      </c>
      <c r="J28" s="10">
        <f t="shared" si="1"/>
        <v>1</v>
      </c>
    </row>
    <row r="29" spans="2:10" x14ac:dyDescent="0.25">
      <c r="B29" s="1" t="s">
        <v>25</v>
      </c>
      <c r="C29" s="2">
        <v>1963</v>
      </c>
      <c r="D29" s="2">
        <v>1730</v>
      </c>
      <c r="E29" s="2">
        <v>189</v>
      </c>
      <c r="F29" s="2">
        <v>184</v>
      </c>
      <c r="G29" s="2">
        <v>184</v>
      </c>
      <c r="H29" s="10">
        <f t="shared" si="0"/>
        <v>0.1092485549132948</v>
      </c>
      <c r="I29" s="10">
        <f t="shared" si="2"/>
        <v>0.10635838150289018</v>
      </c>
      <c r="J29" s="10">
        <f t="shared" si="1"/>
        <v>1</v>
      </c>
    </row>
    <row r="30" spans="2:10" x14ac:dyDescent="0.25">
      <c r="B30" s="1" t="s">
        <v>26</v>
      </c>
      <c r="C30" s="2">
        <v>2941</v>
      </c>
      <c r="D30" s="2">
        <v>2674</v>
      </c>
      <c r="E30" s="2">
        <v>265</v>
      </c>
      <c r="F30" s="2">
        <v>234</v>
      </c>
      <c r="G30" s="2">
        <v>234</v>
      </c>
      <c r="H30" s="10">
        <f t="shared" si="0"/>
        <v>9.9102468212415862E-2</v>
      </c>
      <c r="I30" s="10">
        <f t="shared" si="2"/>
        <v>8.7509349289454003E-2</v>
      </c>
      <c r="J30" s="10">
        <f t="shared" si="1"/>
        <v>1</v>
      </c>
    </row>
    <row r="31" spans="2:10" x14ac:dyDescent="0.25">
      <c r="B31" s="1" t="s">
        <v>0</v>
      </c>
      <c r="C31" s="2">
        <f>SUM(C5:C30)</f>
        <v>153696</v>
      </c>
      <c r="D31" s="2">
        <f>SUM(D5:D30)</f>
        <v>132425</v>
      </c>
      <c r="E31" s="2">
        <f>SUM(E5:E30)</f>
        <v>25341</v>
      </c>
      <c r="F31" s="2">
        <f>SUM(F5:F30)</f>
        <v>22847</v>
      </c>
      <c r="G31" s="2">
        <f>SUM(G5:G30)</f>
        <v>22846</v>
      </c>
      <c r="H31" s="10">
        <f t="shared" si="0"/>
        <v>0.19136114781952049</v>
      </c>
      <c r="I31" s="10">
        <f t="shared" si="2"/>
        <v>0.17252029450632433</v>
      </c>
      <c r="J31" s="10">
        <f t="shared" si="1"/>
        <v>0.99995623057731864</v>
      </c>
    </row>
    <row r="32" spans="2:10" x14ac:dyDescent="0.25">
      <c r="B32" s="8" t="s">
        <v>51</v>
      </c>
    </row>
    <row r="33" spans="2:12" x14ac:dyDescent="0.25">
      <c r="B33" s="8" t="s">
        <v>43</v>
      </c>
    </row>
    <row r="34" spans="2:12" x14ac:dyDescent="0.25">
      <c r="B34" s="8" t="s">
        <v>52</v>
      </c>
    </row>
    <row r="35" spans="2:12" ht="30.75" customHeight="1" x14ac:dyDescent="0.25">
      <c r="B35" s="32" t="s">
        <v>98</v>
      </c>
      <c r="C35" s="32"/>
      <c r="D35" s="32"/>
      <c r="E35" s="32"/>
      <c r="F35" s="32"/>
      <c r="G35" s="32"/>
      <c r="H35" s="32"/>
      <c r="I35" s="32"/>
      <c r="J35" s="32"/>
      <c r="K35" s="28"/>
      <c r="L35" s="28"/>
    </row>
    <row r="36" spans="2:12" s="9" customFormat="1" x14ac:dyDescent="0.25">
      <c r="B36" s="8" t="s">
        <v>82</v>
      </c>
    </row>
    <row r="37" spans="2:12" s="9" customFormat="1" x14ac:dyDescent="0.25">
      <c r="B37" s="13" t="s">
        <v>58</v>
      </c>
    </row>
    <row r="38" spans="2:12" x14ac:dyDescent="0.25">
      <c r="B38" s="8" t="s">
        <v>96</v>
      </c>
    </row>
  </sheetData>
  <sheetProtection algorithmName="SHA-512" hashValue="RGhzpJG/hUe2ojPis5wS8D7CAiFnU6RRfyz3fTaGizNO9hgDB6FSxgf8Pvskh1HFY7Tq+mObCL39Mm3HnE8gkA==" saltValue="729VyCSkFIvwF/MPyMYVmA==" spinCount="100000" sheet="1" objects="1" scenarios="1"/>
  <mergeCells count="1">
    <mergeCell ref="B35:J3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46"/>
  <sheetViews>
    <sheetView showGridLines="0" zoomScaleNormal="100" zoomScalePageLayoutView="70" workbookViewId="0">
      <selection activeCell="A25" sqref="A25"/>
    </sheetView>
  </sheetViews>
  <sheetFormatPr baseColWidth="10" defaultColWidth="10.85546875" defaultRowHeight="15" x14ac:dyDescent="0.25"/>
  <cols>
    <col min="1" max="1" width="10.85546875" style="3"/>
    <col min="2" max="2" width="17.28515625" style="3" customWidth="1"/>
    <col min="3" max="3" width="19.7109375" style="3" customWidth="1"/>
    <col min="4" max="4" width="15.42578125" style="3" customWidth="1"/>
    <col min="5" max="5" width="14.28515625" style="3" customWidth="1"/>
    <col min="6" max="6" width="17.5703125" style="3" customWidth="1"/>
    <col min="7" max="7" width="15.7109375" style="3" customWidth="1"/>
    <col min="8" max="16384" width="10.85546875" style="3"/>
  </cols>
  <sheetData>
    <row r="2" spans="2:22" x14ac:dyDescent="0.25">
      <c r="B2" s="11" t="s">
        <v>75</v>
      </c>
    </row>
    <row r="3" spans="2:22" ht="15" customHeight="1" x14ac:dyDescent="0.25"/>
    <row r="4" spans="2:22" ht="48" thickBot="1" x14ac:dyDescent="0.3">
      <c r="B4" s="22" t="s">
        <v>27</v>
      </c>
      <c r="C4" s="23" t="s">
        <v>83</v>
      </c>
      <c r="D4" s="23" t="s">
        <v>30</v>
      </c>
      <c r="E4" s="23" t="s">
        <v>88</v>
      </c>
      <c r="F4" s="23" t="s">
        <v>28</v>
      </c>
      <c r="G4" s="23" t="s">
        <v>29</v>
      </c>
    </row>
    <row r="5" spans="2:22" ht="15" customHeight="1" x14ac:dyDescent="0.25">
      <c r="B5" s="33" t="s">
        <v>44</v>
      </c>
      <c r="C5" s="19" t="s">
        <v>60</v>
      </c>
      <c r="D5" s="20">
        <v>5226</v>
      </c>
      <c r="E5" s="21">
        <v>0.72047136114300303</v>
      </c>
      <c r="F5" s="21">
        <v>0.71869280692150939</v>
      </c>
      <c r="G5" s="21">
        <v>0.72224991536449668</v>
      </c>
      <c r="S5" s="15"/>
      <c r="T5" s="15"/>
      <c r="U5" s="15"/>
      <c r="V5" s="15"/>
    </row>
    <row r="6" spans="2:22" ht="15.75" customHeight="1" x14ac:dyDescent="0.25">
      <c r="B6" s="34"/>
      <c r="C6" s="4" t="s">
        <v>61</v>
      </c>
      <c r="D6" s="2">
        <v>7352</v>
      </c>
      <c r="E6" s="7">
        <v>0.72558487486398382</v>
      </c>
      <c r="F6" s="7">
        <v>0.72410062963333277</v>
      </c>
      <c r="G6" s="7">
        <v>0.72706912009463487</v>
      </c>
      <c r="S6" s="15"/>
      <c r="T6" s="15"/>
      <c r="U6" s="15"/>
      <c r="V6" s="15"/>
    </row>
    <row r="7" spans="2:22" ht="15" customHeight="1" x14ac:dyDescent="0.25">
      <c r="B7" s="34"/>
      <c r="C7" s="4" t="s">
        <v>62</v>
      </c>
      <c r="D7" s="2">
        <v>9781</v>
      </c>
      <c r="E7" s="7">
        <v>0.7253740244692094</v>
      </c>
      <c r="F7" s="7">
        <v>0.72399265180347538</v>
      </c>
      <c r="G7" s="7">
        <v>0.72675539713494341</v>
      </c>
      <c r="S7" s="15"/>
      <c r="T7" s="15"/>
      <c r="U7" s="15"/>
      <c r="V7" s="15"/>
    </row>
    <row r="8" spans="2:22" ht="15.75" customHeight="1" x14ac:dyDescent="0.25">
      <c r="B8" s="34"/>
      <c r="C8" s="4" t="s">
        <v>31</v>
      </c>
      <c r="D8" s="2">
        <v>155</v>
      </c>
      <c r="E8" s="7">
        <v>0.7252688172043007</v>
      </c>
      <c r="F8" s="7">
        <v>0.71516318138625512</v>
      </c>
      <c r="G8" s="7">
        <v>0.73537445302234627</v>
      </c>
      <c r="S8" s="15"/>
      <c r="T8" s="15"/>
      <c r="U8" s="15"/>
      <c r="V8" s="15"/>
    </row>
    <row r="9" spans="2:22" ht="15.75" customHeight="1" x14ac:dyDescent="0.25">
      <c r="B9" s="34"/>
      <c r="C9" s="4" t="s">
        <v>32</v>
      </c>
      <c r="D9" s="2">
        <v>332</v>
      </c>
      <c r="E9" s="7">
        <v>0.70813253012048194</v>
      </c>
      <c r="F9" s="7">
        <v>0.70259671539681012</v>
      </c>
      <c r="G9" s="7">
        <v>0.71366834484415376</v>
      </c>
      <c r="S9" s="15"/>
      <c r="T9" s="15"/>
      <c r="U9" s="15"/>
      <c r="V9" s="15"/>
    </row>
    <row r="10" spans="2:22" ht="15" customHeight="1" x14ac:dyDescent="0.25">
      <c r="B10" s="34" t="s">
        <v>38</v>
      </c>
      <c r="C10" s="4" t="s">
        <v>60</v>
      </c>
      <c r="D10" s="2">
        <v>10775</v>
      </c>
      <c r="E10" s="7">
        <v>0.51811910286156126</v>
      </c>
      <c r="F10" s="7">
        <v>0.51603909999190423</v>
      </c>
      <c r="G10" s="7">
        <v>0.5201991057312183</v>
      </c>
      <c r="S10" s="15"/>
      <c r="T10" s="15"/>
      <c r="U10" s="15"/>
      <c r="V10" s="15"/>
    </row>
    <row r="11" spans="2:22" ht="15" customHeight="1" x14ac:dyDescent="0.25">
      <c r="B11" s="34"/>
      <c r="C11" s="4" t="s">
        <v>61</v>
      </c>
      <c r="D11" s="2">
        <v>54817</v>
      </c>
      <c r="E11" s="7">
        <v>0.46782293813962772</v>
      </c>
      <c r="F11" s="7">
        <v>0.46687946252912549</v>
      </c>
      <c r="G11" s="7">
        <v>0.46876641375013006</v>
      </c>
      <c r="S11" s="15"/>
      <c r="T11" s="15"/>
      <c r="U11" s="15"/>
      <c r="V11" s="15"/>
    </row>
    <row r="12" spans="2:22" ht="15" customHeight="1" x14ac:dyDescent="0.25">
      <c r="B12" s="34"/>
      <c r="C12" s="4" t="s">
        <v>62</v>
      </c>
      <c r="D12" s="2">
        <v>40549</v>
      </c>
      <c r="E12" s="7">
        <v>0.48858870337944871</v>
      </c>
      <c r="F12" s="7">
        <v>0.48753589804899661</v>
      </c>
      <c r="G12" s="7">
        <v>0.48964150870990081</v>
      </c>
      <c r="S12" s="15"/>
      <c r="T12" s="15"/>
      <c r="U12" s="15"/>
      <c r="V12" s="15"/>
    </row>
    <row r="13" spans="2:22" x14ac:dyDescent="0.25">
      <c r="B13" s="34"/>
      <c r="C13" s="4" t="s">
        <v>31</v>
      </c>
      <c r="D13" s="2">
        <v>2725</v>
      </c>
      <c r="E13" s="7">
        <v>0.45535779816513755</v>
      </c>
      <c r="F13" s="7">
        <v>0.45133949394424966</v>
      </c>
      <c r="G13" s="7">
        <v>0.45937610238602544</v>
      </c>
      <c r="S13" s="15"/>
      <c r="T13" s="15"/>
      <c r="U13" s="15"/>
      <c r="V13" s="15"/>
    </row>
    <row r="14" spans="2:22" ht="15.75" thickBot="1" x14ac:dyDescent="0.3">
      <c r="B14" s="35"/>
      <c r="C14" s="24" t="s">
        <v>32</v>
      </c>
      <c r="D14" s="25">
        <v>713</v>
      </c>
      <c r="E14" s="26">
        <v>0.57690509583917715</v>
      </c>
      <c r="F14" s="26">
        <v>0.57061302060785846</v>
      </c>
      <c r="G14" s="26">
        <v>0.58319717107049585</v>
      </c>
      <c r="S14" s="15"/>
      <c r="T14" s="15"/>
      <c r="U14" s="15"/>
      <c r="V14" s="15"/>
    </row>
    <row r="15" spans="2:22" x14ac:dyDescent="0.25">
      <c r="B15" s="38" t="s">
        <v>0</v>
      </c>
      <c r="C15" s="19" t="s">
        <v>60</v>
      </c>
      <c r="D15" s="20">
        <v>16001</v>
      </c>
      <c r="E15" s="21">
        <v>0.58420827864925207</v>
      </c>
      <c r="F15" s="21">
        <v>0.58209607446163592</v>
      </c>
      <c r="G15" s="21">
        <v>0.58632048283686822</v>
      </c>
      <c r="S15" s="15"/>
      <c r="T15" s="15"/>
      <c r="U15" s="15"/>
      <c r="V15" s="15"/>
    </row>
    <row r="16" spans="2:22" x14ac:dyDescent="0.25">
      <c r="B16" s="38"/>
      <c r="C16" s="4" t="s">
        <v>61</v>
      </c>
      <c r="D16" s="2">
        <v>62169</v>
      </c>
      <c r="E16" s="7">
        <v>0.49830542553362406</v>
      </c>
      <c r="F16" s="7">
        <v>0.49723259622976484</v>
      </c>
      <c r="G16" s="7">
        <v>0.49937825483748327</v>
      </c>
      <c r="S16" s="15"/>
      <c r="T16" s="15"/>
      <c r="U16" s="15"/>
      <c r="V16" s="15"/>
    </row>
    <row r="17" spans="2:22" ht="15" customHeight="1" x14ac:dyDescent="0.25">
      <c r="B17" s="38"/>
      <c r="C17" s="4" t="s">
        <v>62</v>
      </c>
      <c r="D17" s="2">
        <v>50330</v>
      </c>
      <c r="E17" s="7">
        <v>0.53460494072454923</v>
      </c>
      <c r="F17" s="7">
        <v>0.53339599333603915</v>
      </c>
      <c r="G17" s="7">
        <v>0.5358138881130593</v>
      </c>
      <c r="S17" s="15"/>
      <c r="T17" s="15"/>
      <c r="U17" s="15"/>
      <c r="V17" s="15"/>
    </row>
    <row r="18" spans="2:22" x14ac:dyDescent="0.25">
      <c r="B18" s="38"/>
      <c r="C18" s="4" t="s">
        <v>31</v>
      </c>
      <c r="D18" s="2">
        <v>2880</v>
      </c>
      <c r="E18" s="7">
        <v>0.46988425925925892</v>
      </c>
      <c r="F18" s="7">
        <v>0.46544597262669402</v>
      </c>
      <c r="G18" s="7">
        <v>0.47432254589182382</v>
      </c>
      <c r="S18" s="15"/>
      <c r="T18" s="15"/>
      <c r="U18" s="15"/>
      <c r="V18" s="15"/>
    </row>
    <row r="19" spans="2:22" x14ac:dyDescent="0.25">
      <c r="B19" s="38"/>
      <c r="C19" s="4" t="s">
        <v>32</v>
      </c>
      <c r="D19" s="2">
        <v>1045</v>
      </c>
      <c r="E19" s="7">
        <v>0.61859649122807092</v>
      </c>
      <c r="F19" s="7">
        <v>0.6126600866544395</v>
      </c>
      <c r="G19" s="7">
        <v>0.62453289580170235</v>
      </c>
      <c r="S19" s="15"/>
      <c r="T19" s="15"/>
      <c r="U19" s="15"/>
      <c r="V19" s="15"/>
    </row>
    <row r="20" spans="2:22" x14ac:dyDescent="0.25">
      <c r="B20" s="36" t="s">
        <v>87</v>
      </c>
      <c r="C20" s="37"/>
      <c r="D20" s="2">
        <v>132425</v>
      </c>
      <c r="E20" s="7">
        <v>0.52281240953999564</v>
      </c>
      <c r="F20" s="7">
        <v>0.52205862949798798</v>
      </c>
      <c r="G20" s="7">
        <v>0.52356618958200329</v>
      </c>
      <c r="S20" s="15"/>
      <c r="T20" s="15"/>
      <c r="U20" s="15"/>
      <c r="V20" s="15"/>
    </row>
    <row r="21" spans="2:22" x14ac:dyDescent="0.25">
      <c r="B21" s="8" t="s">
        <v>48</v>
      </c>
    </row>
    <row r="22" spans="2:22" x14ac:dyDescent="0.25">
      <c r="B22" s="8" t="s">
        <v>78</v>
      </c>
    </row>
    <row r="23" spans="2:22" x14ac:dyDescent="0.25">
      <c r="B23" s="8" t="s">
        <v>49</v>
      </c>
    </row>
    <row r="24" spans="2:22" x14ac:dyDescent="0.25">
      <c r="B24" s="8" t="s">
        <v>50</v>
      </c>
    </row>
    <row r="25" spans="2:22" ht="31.5" customHeight="1" x14ac:dyDescent="0.25">
      <c r="B25" s="39" t="s">
        <v>97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</row>
    <row r="26" spans="2:22" x14ac:dyDescent="0.25">
      <c r="B26" s="8" t="s">
        <v>96</v>
      </c>
    </row>
    <row r="28" spans="2:22" x14ac:dyDescent="0.25">
      <c r="B28"/>
      <c r="C28"/>
      <c r="D28"/>
      <c r="E28"/>
      <c r="F28"/>
      <c r="G28"/>
      <c r="H28"/>
      <c r="I28"/>
      <c r="J28"/>
    </row>
    <row r="29" spans="2:22" x14ac:dyDescent="0.25">
      <c r="B29"/>
      <c r="C29"/>
      <c r="D29"/>
      <c r="E29"/>
      <c r="F29"/>
      <c r="G29"/>
      <c r="H29"/>
      <c r="I29"/>
      <c r="J29"/>
    </row>
    <row r="30" spans="2:22" x14ac:dyDescent="0.25">
      <c r="B30"/>
      <c r="C30"/>
      <c r="D30"/>
      <c r="E30"/>
      <c r="F30"/>
      <c r="G30"/>
      <c r="H30"/>
      <c r="I30"/>
      <c r="J30"/>
    </row>
    <row r="31" spans="2:22" ht="15.75" customHeight="1" x14ac:dyDescent="0.25">
      <c r="B31"/>
      <c r="C31"/>
      <c r="D31"/>
      <c r="E31"/>
      <c r="F31"/>
      <c r="G31"/>
      <c r="H31"/>
      <c r="I31"/>
      <c r="J31"/>
    </row>
    <row r="32" spans="2:22" x14ac:dyDescent="0.25">
      <c r="B32"/>
      <c r="C32"/>
      <c r="D32"/>
      <c r="E32"/>
      <c r="F32"/>
      <c r="G32"/>
      <c r="H32"/>
      <c r="I32"/>
      <c r="J32"/>
    </row>
    <row r="33" spans="2:10" x14ac:dyDescent="0.25">
      <c r="B33"/>
      <c r="C33"/>
      <c r="D33"/>
      <c r="E33"/>
      <c r="F33"/>
      <c r="G33"/>
      <c r="H33"/>
      <c r="I33"/>
      <c r="J33"/>
    </row>
    <row r="34" spans="2:10" x14ac:dyDescent="0.25">
      <c r="B34"/>
      <c r="C34"/>
      <c r="D34"/>
      <c r="E34"/>
      <c r="F34"/>
      <c r="G34"/>
      <c r="H34"/>
      <c r="I34"/>
      <c r="J34"/>
    </row>
    <row r="35" spans="2:10" x14ac:dyDescent="0.25">
      <c r="B35"/>
      <c r="C35"/>
      <c r="D35"/>
      <c r="E35"/>
      <c r="F35"/>
      <c r="G35"/>
      <c r="H35"/>
      <c r="I35"/>
      <c r="J35"/>
    </row>
    <row r="36" spans="2:10" x14ac:dyDescent="0.25">
      <c r="B36"/>
      <c r="C36"/>
      <c r="D36"/>
      <c r="E36"/>
      <c r="F36"/>
      <c r="G36"/>
      <c r="H36"/>
      <c r="I36"/>
      <c r="J36"/>
    </row>
    <row r="37" spans="2:10" x14ac:dyDescent="0.25">
      <c r="B37"/>
      <c r="C37"/>
      <c r="D37"/>
      <c r="E37"/>
      <c r="F37"/>
      <c r="G37"/>
      <c r="H37"/>
      <c r="I37"/>
      <c r="J37"/>
    </row>
    <row r="38" spans="2:10" ht="15" customHeight="1" x14ac:dyDescent="0.25">
      <c r="B38"/>
      <c r="C38"/>
      <c r="D38"/>
      <c r="E38"/>
      <c r="F38"/>
      <c r="G38"/>
      <c r="H38"/>
      <c r="I38"/>
      <c r="J38"/>
    </row>
    <row r="39" spans="2:10" ht="15" customHeight="1" x14ac:dyDescent="0.25">
      <c r="B39"/>
      <c r="C39"/>
      <c r="D39"/>
      <c r="E39"/>
      <c r="F39"/>
      <c r="G39"/>
      <c r="H39"/>
      <c r="I39"/>
      <c r="J39"/>
    </row>
    <row r="40" spans="2:10" x14ac:dyDescent="0.25">
      <c r="B40"/>
      <c r="C40"/>
      <c r="D40"/>
      <c r="E40"/>
      <c r="F40"/>
      <c r="G40"/>
      <c r="H40"/>
      <c r="I40"/>
      <c r="J40"/>
    </row>
    <row r="41" spans="2:10" x14ac:dyDescent="0.25">
      <c r="B41"/>
      <c r="C41"/>
      <c r="D41"/>
      <c r="E41"/>
      <c r="F41"/>
      <c r="G41"/>
      <c r="H41"/>
      <c r="I41"/>
      <c r="J41"/>
    </row>
    <row r="42" spans="2:10" x14ac:dyDescent="0.25">
      <c r="B42"/>
      <c r="C42"/>
      <c r="D42"/>
      <c r="E42"/>
      <c r="F42"/>
      <c r="G42"/>
      <c r="H42"/>
      <c r="I42"/>
      <c r="J42"/>
    </row>
    <row r="43" spans="2:10" x14ac:dyDescent="0.25">
      <c r="B43"/>
      <c r="C43"/>
      <c r="D43"/>
      <c r="E43"/>
      <c r="F43"/>
      <c r="G43"/>
      <c r="H43"/>
      <c r="I43"/>
      <c r="J43"/>
    </row>
    <row r="44" spans="2:10" x14ac:dyDescent="0.25">
      <c r="B44"/>
      <c r="C44"/>
      <c r="D44"/>
      <c r="E44"/>
      <c r="F44"/>
      <c r="G44"/>
      <c r="H44"/>
      <c r="I44"/>
      <c r="J44"/>
    </row>
    <row r="45" spans="2:10" x14ac:dyDescent="0.25">
      <c r="B45"/>
      <c r="C45"/>
      <c r="D45"/>
      <c r="E45"/>
      <c r="F45"/>
      <c r="G45"/>
      <c r="H45"/>
      <c r="I45"/>
      <c r="J45"/>
    </row>
    <row r="46" spans="2:10" x14ac:dyDescent="0.25">
      <c r="B46"/>
      <c r="C46"/>
      <c r="D46"/>
      <c r="E46"/>
      <c r="F46"/>
      <c r="G46"/>
      <c r="H46"/>
      <c r="I46"/>
      <c r="J46"/>
    </row>
  </sheetData>
  <sheetProtection algorithmName="SHA-512" hashValue="uARk6Xo5g+suEU3YWC+PUPf6+pDTHk14JPR1JNUkZAzQoRS+h8JUTmxshfdq2sVZcZyBMFGc29BBkVg5I/GYHg==" saltValue="LHviW/ldCkrI/kDH0CquIQ==" spinCount="100000" sheet="1" objects="1" scenarios="1"/>
  <mergeCells count="5">
    <mergeCell ref="B5:B9"/>
    <mergeCell ref="B10:B14"/>
    <mergeCell ref="B20:C20"/>
    <mergeCell ref="B15:B19"/>
    <mergeCell ref="B25:L2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8"/>
  <sheetViews>
    <sheetView showGridLines="0" zoomScaleNormal="100" zoomScalePageLayoutView="70" workbookViewId="0">
      <selection activeCell="D32" sqref="D32"/>
    </sheetView>
  </sheetViews>
  <sheetFormatPr baseColWidth="10" defaultColWidth="10.85546875" defaultRowHeight="15" x14ac:dyDescent="0.25"/>
  <cols>
    <col min="1" max="1" width="10.85546875" style="3"/>
    <col min="2" max="2" width="17.28515625" style="3" customWidth="1"/>
    <col min="3" max="3" width="15.7109375" style="3" customWidth="1"/>
    <col min="4" max="4" width="15.42578125" style="3" customWidth="1"/>
    <col min="5" max="5" width="14.28515625" style="3" customWidth="1"/>
    <col min="6" max="6" width="17.5703125" style="3" customWidth="1"/>
    <col min="7" max="7" width="15.7109375" style="3" customWidth="1"/>
    <col min="8" max="16384" width="10.85546875" style="3"/>
  </cols>
  <sheetData>
    <row r="2" spans="2:22" x14ac:dyDescent="0.25">
      <c r="B2" s="11" t="s">
        <v>76</v>
      </c>
    </row>
    <row r="3" spans="2:22" ht="15" customHeight="1" x14ac:dyDescent="0.25"/>
    <row r="4" spans="2:22" ht="48" thickBot="1" x14ac:dyDescent="0.3">
      <c r="B4" s="23" t="s">
        <v>27</v>
      </c>
      <c r="C4" s="23" t="s">
        <v>71</v>
      </c>
      <c r="D4" s="23" t="s">
        <v>30</v>
      </c>
      <c r="E4" s="23" t="s">
        <v>88</v>
      </c>
      <c r="F4" s="23" t="s">
        <v>28</v>
      </c>
      <c r="G4" s="23" t="s">
        <v>29</v>
      </c>
    </row>
    <row r="5" spans="2:22" ht="15" customHeight="1" x14ac:dyDescent="0.25">
      <c r="B5" s="33" t="s">
        <v>44</v>
      </c>
      <c r="C5" s="19" t="s">
        <v>63</v>
      </c>
      <c r="D5" s="20">
        <v>7292</v>
      </c>
      <c r="E5" s="21">
        <v>0.70385353812397133</v>
      </c>
      <c r="F5" s="21">
        <v>0.70207347223776173</v>
      </c>
      <c r="G5" s="21">
        <v>0.70563360401018094</v>
      </c>
      <c r="S5" s="15"/>
      <c r="T5" s="15"/>
      <c r="U5" s="15"/>
      <c r="V5" s="15"/>
    </row>
    <row r="6" spans="2:22" ht="15.75" customHeight="1" x14ac:dyDescent="0.25">
      <c r="B6" s="34"/>
      <c r="C6" s="4" t="s">
        <v>64</v>
      </c>
      <c r="D6" s="2">
        <v>3545</v>
      </c>
      <c r="E6" s="7">
        <v>0.68921955806300006</v>
      </c>
      <c r="F6" s="7">
        <v>0.68748362082356951</v>
      </c>
      <c r="G6" s="7">
        <v>0.69095549530243061</v>
      </c>
      <c r="S6" s="15"/>
      <c r="T6" s="15"/>
      <c r="U6" s="15"/>
      <c r="V6" s="15"/>
    </row>
    <row r="7" spans="2:22" ht="15" customHeight="1" x14ac:dyDescent="0.25">
      <c r="B7" s="34"/>
      <c r="C7" s="4" t="s">
        <v>65</v>
      </c>
      <c r="D7" s="2">
        <v>4884</v>
      </c>
      <c r="E7" s="7">
        <v>0.71791564291564081</v>
      </c>
      <c r="F7" s="7">
        <v>0.71661174787937365</v>
      </c>
      <c r="G7" s="7">
        <v>0.71921953795190796</v>
      </c>
      <c r="S7" s="15"/>
      <c r="T7" s="15"/>
      <c r="U7" s="15"/>
      <c r="V7" s="15"/>
    </row>
    <row r="8" spans="2:22" ht="15.75" customHeight="1" x14ac:dyDescent="0.25">
      <c r="B8" s="34"/>
      <c r="C8" s="4" t="s">
        <v>66</v>
      </c>
      <c r="D8" s="2">
        <v>5264</v>
      </c>
      <c r="E8" s="7">
        <v>0.75770326747720362</v>
      </c>
      <c r="F8" s="7">
        <v>0.75636532977704307</v>
      </c>
      <c r="G8" s="7">
        <v>0.75904120517736418</v>
      </c>
      <c r="S8" s="15"/>
      <c r="T8" s="15"/>
      <c r="U8" s="15"/>
      <c r="V8" s="15"/>
    </row>
    <row r="9" spans="2:22" ht="15.75" customHeight="1" x14ac:dyDescent="0.25">
      <c r="B9" s="34"/>
      <c r="C9" s="4" t="s">
        <v>67</v>
      </c>
      <c r="D9" s="2">
        <v>1649</v>
      </c>
      <c r="E9" s="7">
        <v>0.78716393774004523</v>
      </c>
      <c r="F9" s="7">
        <v>0.78499111546583955</v>
      </c>
      <c r="G9" s="7">
        <v>0.78933676001425068</v>
      </c>
      <c r="S9" s="15"/>
      <c r="T9" s="15"/>
      <c r="U9" s="15"/>
      <c r="V9" s="15"/>
    </row>
    <row r="10" spans="2:22" ht="15.75" customHeight="1" x14ac:dyDescent="0.25">
      <c r="B10" s="34"/>
      <c r="C10" s="4" t="s">
        <v>68</v>
      </c>
      <c r="D10" s="2">
        <v>212</v>
      </c>
      <c r="E10" s="7">
        <v>0.81800314465408819</v>
      </c>
      <c r="F10" s="7">
        <v>0.81284723780457746</v>
      </c>
      <c r="G10" s="7">
        <v>0.82315905150359892</v>
      </c>
      <c r="S10" s="15"/>
      <c r="T10" s="15"/>
      <c r="U10" s="15"/>
      <c r="V10" s="15"/>
    </row>
    <row r="11" spans="2:22" ht="15" customHeight="1" x14ac:dyDescent="0.25">
      <c r="B11" s="34" t="s">
        <v>38</v>
      </c>
      <c r="C11" s="4" t="s">
        <v>63</v>
      </c>
      <c r="D11" s="2">
        <v>32355</v>
      </c>
      <c r="E11" s="7">
        <v>0.43007057126667259</v>
      </c>
      <c r="F11" s="7">
        <v>0.42904632469506304</v>
      </c>
      <c r="G11" s="7">
        <v>0.43109481783828213</v>
      </c>
      <c r="S11" s="15"/>
      <c r="T11" s="15"/>
      <c r="U11" s="15"/>
      <c r="V11" s="15"/>
    </row>
    <row r="12" spans="2:22" ht="15" customHeight="1" x14ac:dyDescent="0.25">
      <c r="B12" s="34"/>
      <c r="C12" s="4" t="s">
        <v>64</v>
      </c>
      <c r="D12" s="2">
        <v>28036</v>
      </c>
      <c r="E12" s="7">
        <v>0.45316497836115394</v>
      </c>
      <c r="F12" s="7">
        <v>0.45200511939869459</v>
      </c>
      <c r="G12" s="7">
        <v>0.45432483732361328</v>
      </c>
      <c r="S12" s="15"/>
      <c r="T12" s="15"/>
      <c r="U12" s="15"/>
      <c r="V12" s="15"/>
    </row>
    <row r="13" spans="2:22" ht="15" customHeight="1" x14ac:dyDescent="0.25">
      <c r="B13" s="34"/>
      <c r="C13" s="4" t="s">
        <v>65</v>
      </c>
      <c r="D13" s="2">
        <v>26269</v>
      </c>
      <c r="E13" s="7">
        <v>0.50332457776593054</v>
      </c>
      <c r="F13" s="7">
        <v>0.5020554388831292</v>
      </c>
      <c r="G13" s="7">
        <v>0.50459371664873187</v>
      </c>
      <c r="S13" s="15"/>
      <c r="T13" s="15"/>
      <c r="U13" s="15"/>
      <c r="V13" s="15"/>
    </row>
    <row r="14" spans="2:22" x14ac:dyDescent="0.25">
      <c r="B14" s="34"/>
      <c r="C14" s="4" t="s">
        <v>66</v>
      </c>
      <c r="D14" s="2">
        <v>16684</v>
      </c>
      <c r="E14" s="7">
        <v>0.55460321265883372</v>
      </c>
      <c r="F14" s="7">
        <v>0.55304991274840143</v>
      </c>
      <c r="G14" s="7">
        <v>0.55615651256926601</v>
      </c>
      <c r="S14" s="15"/>
      <c r="T14" s="15"/>
      <c r="U14" s="15"/>
      <c r="V14" s="15"/>
    </row>
    <row r="15" spans="2:22" x14ac:dyDescent="0.25">
      <c r="B15" s="34"/>
      <c r="C15" s="4" t="s">
        <v>67</v>
      </c>
      <c r="D15" s="2">
        <v>5317</v>
      </c>
      <c r="E15" s="7">
        <v>0.57323051846279272</v>
      </c>
      <c r="F15" s="7">
        <v>0.57021608097597021</v>
      </c>
      <c r="G15" s="7">
        <v>0.57624495594961522</v>
      </c>
      <c r="S15" s="15"/>
      <c r="T15" s="15"/>
      <c r="U15" s="15"/>
      <c r="V15" s="15"/>
    </row>
    <row r="16" spans="2:22" ht="15.75" thickBot="1" x14ac:dyDescent="0.3">
      <c r="B16" s="35"/>
      <c r="C16" s="24" t="s">
        <v>68</v>
      </c>
      <c r="D16" s="25">
        <v>918</v>
      </c>
      <c r="E16" s="26">
        <v>0.59780319535221516</v>
      </c>
      <c r="F16" s="26">
        <v>0.58982888883566187</v>
      </c>
      <c r="G16" s="26">
        <v>0.60577750186876844</v>
      </c>
      <c r="S16" s="15"/>
      <c r="T16" s="15"/>
      <c r="U16" s="15"/>
      <c r="V16" s="15"/>
    </row>
    <row r="17" spans="2:22" x14ac:dyDescent="0.25">
      <c r="B17" s="38" t="s">
        <v>0</v>
      </c>
      <c r="C17" s="19" t="s">
        <v>63</v>
      </c>
      <c r="D17" s="20">
        <v>39647</v>
      </c>
      <c r="E17" s="21">
        <v>0.48042558915764932</v>
      </c>
      <c r="F17" s="21">
        <v>0.47904863807252912</v>
      </c>
      <c r="G17" s="21">
        <v>0.48180254024276964</v>
      </c>
      <c r="S17" s="15"/>
      <c r="T17" s="15"/>
      <c r="U17" s="15"/>
      <c r="V17" s="15"/>
    </row>
    <row r="18" spans="2:22" x14ac:dyDescent="0.25">
      <c r="B18" s="38"/>
      <c r="C18" s="4" t="s">
        <v>64</v>
      </c>
      <c r="D18" s="2">
        <v>31581</v>
      </c>
      <c r="E18" s="7">
        <v>0.47966234972504568</v>
      </c>
      <c r="F18" s="7">
        <v>0.47833057411817365</v>
      </c>
      <c r="G18" s="7">
        <v>0.48099412533191771</v>
      </c>
      <c r="S18" s="15"/>
      <c r="T18" s="15"/>
      <c r="U18" s="15"/>
      <c r="V18" s="15"/>
    </row>
    <row r="19" spans="2:22" ht="15" customHeight="1" x14ac:dyDescent="0.25">
      <c r="B19" s="38"/>
      <c r="C19" s="4" t="s">
        <v>65</v>
      </c>
      <c r="D19" s="2">
        <v>31153</v>
      </c>
      <c r="E19" s="7">
        <v>0.53696701227276222</v>
      </c>
      <c r="F19" s="7">
        <v>0.53557498599529685</v>
      </c>
      <c r="G19" s="7">
        <v>0.5383590385502276</v>
      </c>
      <c r="S19" s="15"/>
      <c r="T19" s="15"/>
      <c r="U19" s="15"/>
      <c r="V19" s="15"/>
    </row>
    <row r="20" spans="2:22" x14ac:dyDescent="0.25">
      <c r="B20" s="38"/>
      <c r="C20" s="4" t="s">
        <v>66</v>
      </c>
      <c r="D20" s="2">
        <v>21948</v>
      </c>
      <c r="E20" s="7">
        <v>0.60331465281574603</v>
      </c>
      <c r="F20" s="7">
        <v>0.60163729740166361</v>
      </c>
      <c r="G20" s="7">
        <v>0.60499200822982846</v>
      </c>
      <c r="S20" s="15"/>
      <c r="T20" s="15"/>
      <c r="U20" s="15"/>
      <c r="V20" s="15"/>
    </row>
    <row r="21" spans="2:22" x14ac:dyDescent="0.25">
      <c r="B21" s="38"/>
      <c r="C21" s="4" t="s">
        <v>67</v>
      </c>
      <c r="D21" s="2">
        <v>6966</v>
      </c>
      <c r="E21" s="7">
        <v>0.6238730979041055</v>
      </c>
      <c r="F21" s="7">
        <v>0.62069193758364027</v>
      </c>
      <c r="G21" s="7">
        <v>0.62705425822457073</v>
      </c>
      <c r="S21" s="15"/>
      <c r="T21" s="15"/>
      <c r="U21" s="15"/>
      <c r="V21" s="15"/>
    </row>
    <row r="22" spans="2:22" x14ac:dyDescent="0.25">
      <c r="B22" s="38"/>
      <c r="C22" s="4" t="s">
        <v>68</v>
      </c>
      <c r="D22" s="2">
        <v>1130</v>
      </c>
      <c r="E22" s="7">
        <v>0.63911504424778809</v>
      </c>
      <c r="F22" s="7">
        <v>0.63086513471400496</v>
      </c>
      <c r="G22" s="7">
        <v>0.64736495378157122</v>
      </c>
      <c r="S22" s="15"/>
      <c r="T22" s="15"/>
      <c r="U22" s="15"/>
      <c r="V22" s="15"/>
    </row>
    <row r="23" spans="2:22" x14ac:dyDescent="0.25">
      <c r="B23" s="36" t="s">
        <v>87</v>
      </c>
      <c r="C23" s="37"/>
      <c r="D23" s="2">
        <v>132425</v>
      </c>
      <c r="E23" s="7">
        <v>0.52281240953999564</v>
      </c>
      <c r="F23" s="7">
        <v>0.52205862949798798</v>
      </c>
      <c r="G23" s="7">
        <v>0.52356618958200329</v>
      </c>
      <c r="S23" s="15"/>
      <c r="T23" s="15"/>
      <c r="U23" s="15"/>
      <c r="V23" s="15"/>
    </row>
    <row r="24" spans="2:22" x14ac:dyDescent="0.25">
      <c r="B24" s="8" t="s">
        <v>48</v>
      </c>
    </row>
    <row r="25" spans="2:22" x14ac:dyDescent="0.25">
      <c r="B25" s="8" t="s">
        <v>78</v>
      </c>
    </row>
    <row r="26" spans="2:22" x14ac:dyDescent="0.25">
      <c r="B26" s="8" t="s">
        <v>49</v>
      </c>
    </row>
    <row r="27" spans="2:22" x14ac:dyDescent="0.25">
      <c r="B27" s="8" t="s">
        <v>50</v>
      </c>
    </row>
    <row r="28" spans="2:22" ht="30" customHeight="1" x14ac:dyDescent="0.25">
      <c r="B28" s="39" t="s">
        <v>97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2:22" x14ac:dyDescent="0.25">
      <c r="B29" s="8" t="s">
        <v>96</v>
      </c>
    </row>
    <row r="32" spans="2:22" x14ac:dyDescent="0.25">
      <c r="B32" s="9"/>
      <c r="C32" s="9"/>
      <c r="D32" s="9"/>
      <c r="E32" s="9"/>
      <c r="F32" s="9"/>
      <c r="G32" s="9"/>
      <c r="H32" s="9"/>
      <c r="I32" s="9"/>
      <c r="J32" s="9"/>
    </row>
    <row r="33" spans="2:10" x14ac:dyDescent="0.25">
      <c r="B33"/>
      <c r="C33" s="27"/>
      <c r="D33" s="27"/>
      <c r="E33"/>
      <c r="F33"/>
      <c r="G33"/>
      <c r="H33"/>
      <c r="I33"/>
      <c r="J33" s="9"/>
    </row>
    <row r="34" spans="2:10" ht="15.75" customHeight="1" x14ac:dyDescent="0.25">
      <c r="B34"/>
      <c r="C34"/>
      <c r="D34"/>
      <c r="E34"/>
      <c r="F34"/>
      <c r="G34"/>
      <c r="H34"/>
      <c r="I34"/>
      <c r="J34" s="18"/>
    </row>
    <row r="35" spans="2:10" x14ac:dyDescent="0.25">
      <c r="B35"/>
      <c r="C35"/>
      <c r="D35"/>
      <c r="E35"/>
      <c r="F35"/>
      <c r="G35"/>
      <c r="H35"/>
      <c r="I35"/>
      <c r="J35" s="18"/>
    </row>
    <row r="36" spans="2:10" x14ac:dyDescent="0.25">
      <c r="B36"/>
      <c r="C36"/>
      <c r="D36"/>
      <c r="E36"/>
      <c r="F36"/>
      <c r="G36"/>
      <c r="H36"/>
      <c r="I36"/>
      <c r="J36" s="18"/>
    </row>
    <row r="37" spans="2:10" x14ac:dyDescent="0.25">
      <c r="B37"/>
      <c r="C37"/>
      <c r="D37"/>
      <c r="E37"/>
      <c r="F37"/>
      <c r="G37"/>
      <c r="H37"/>
      <c r="I37"/>
      <c r="J37" s="18"/>
    </row>
    <row r="38" spans="2:10" x14ac:dyDescent="0.25">
      <c r="B38"/>
      <c r="C38"/>
      <c r="D38"/>
      <c r="E38"/>
      <c r="F38"/>
      <c r="G38"/>
      <c r="H38"/>
      <c r="I38"/>
      <c r="J38" s="18"/>
    </row>
    <row r="39" spans="2:10" x14ac:dyDescent="0.25">
      <c r="B39"/>
      <c r="C39"/>
      <c r="D39"/>
      <c r="E39"/>
      <c r="F39"/>
      <c r="G39"/>
      <c r="H39"/>
      <c r="I39"/>
      <c r="J39" s="18"/>
    </row>
    <row r="40" spans="2:10" x14ac:dyDescent="0.25">
      <c r="B40"/>
      <c r="C40"/>
      <c r="D40"/>
      <c r="E40"/>
      <c r="F40"/>
      <c r="G40"/>
      <c r="H40"/>
      <c r="I40"/>
      <c r="J40" s="18"/>
    </row>
    <row r="41" spans="2:10" x14ac:dyDescent="0.25">
      <c r="B41"/>
      <c r="C41"/>
      <c r="D41"/>
      <c r="E41"/>
      <c r="F41"/>
      <c r="G41"/>
      <c r="H41"/>
      <c r="I41"/>
      <c r="J41" s="18"/>
    </row>
    <row r="42" spans="2:10" x14ac:dyDescent="0.25">
      <c r="B42"/>
      <c r="C42"/>
      <c r="D42"/>
      <c r="E42"/>
      <c r="F42"/>
      <c r="G42"/>
      <c r="H42"/>
      <c r="I42"/>
      <c r="J42" s="18"/>
    </row>
    <row r="43" spans="2:10" x14ac:dyDescent="0.25">
      <c r="B43"/>
      <c r="C43"/>
      <c r="D43"/>
      <c r="E43"/>
      <c r="F43"/>
      <c r="G43"/>
      <c r="H43"/>
      <c r="I43"/>
      <c r="J43" s="18"/>
    </row>
    <row r="44" spans="2:10" x14ac:dyDescent="0.25">
      <c r="B44"/>
      <c r="C44"/>
      <c r="D44"/>
      <c r="E44"/>
      <c r="F44"/>
      <c r="G44"/>
      <c r="H44"/>
      <c r="I44"/>
      <c r="J44" s="18"/>
    </row>
    <row r="45" spans="2:10" x14ac:dyDescent="0.25">
      <c r="B45"/>
      <c r="C45"/>
      <c r="D45"/>
      <c r="E45"/>
      <c r="F45"/>
      <c r="G45"/>
      <c r="H45"/>
      <c r="I45"/>
      <c r="J45" s="18"/>
    </row>
    <row r="46" spans="2:10" x14ac:dyDescent="0.25">
      <c r="B46"/>
      <c r="C46"/>
      <c r="D46"/>
      <c r="E46"/>
      <c r="F46"/>
      <c r="G46"/>
      <c r="H46"/>
      <c r="I46"/>
      <c r="J46" s="18"/>
    </row>
    <row r="47" spans="2:10" x14ac:dyDescent="0.25">
      <c r="B47"/>
      <c r="C47"/>
      <c r="D47"/>
      <c r="E47"/>
      <c r="F47"/>
      <c r="G47"/>
      <c r="H47"/>
      <c r="I47"/>
      <c r="J47" s="18"/>
    </row>
    <row r="48" spans="2:10" x14ac:dyDescent="0.25">
      <c r="B48"/>
      <c r="C48"/>
      <c r="D48"/>
      <c r="E48"/>
      <c r="F48"/>
      <c r="G48"/>
      <c r="H48"/>
      <c r="I48"/>
      <c r="J48" s="18"/>
    </row>
    <row r="49" spans="2:10" x14ac:dyDescent="0.25">
      <c r="B49"/>
      <c r="C49"/>
      <c r="D49"/>
      <c r="E49"/>
      <c r="F49"/>
      <c r="G49"/>
      <c r="H49"/>
      <c r="I49"/>
      <c r="J49" s="18"/>
    </row>
    <row r="50" spans="2:10" x14ac:dyDescent="0.25">
      <c r="B50"/>
      <c r="C50"/>
      <c r="D50"/>
      <c r="E50"/>
      <c r="F50"/>
      <c r="G50"/>
      <c r="H50"/>
      <c r="I50"/>
      <c r="J50" s="18"/>
    </row>
    <row r="51" spans="2:10" x14ac:dyDescent="0.25">
      <c r="B51"/>
      <c r="C51"/>
      <c r="D51"/>
      <c r="E51"/>
      <c r="F51"/>
      <c r="G51"/>
      <c r="H51"/>
      <c r="I51"/>
      <c r="J51" s="18"/>
    </row>
    <row r="52" spans="2:10" x14ac:dyDescent="0.25">
      <c r="B52"/>
      <c r="C52"/>
      <c r="D52"/>
      <c r="E52"/>
      <c r="F52"/>
      <c r="G52"/>
      <c r="H52"/>
      <c r="I52"/>
      <c r="J52" s="18"/>
    </row>
    <row r="53" spans="2:10" x14ac:dyDescent="0.25">
      <c r="B53"/>
      <c r="C53"/>
      <c r="D53"/>
      <c r="E53"/>
      <c r="F53"/>
      <c r="G53"/>
      <c r="H53"/>
      <c r="I53"/>
      <c r="J53" s="18"/>
    </row>
    <row r="54" spans="2:10" x14ac:dyDescent="0.25">
      <c r="B54"/>
      <c r="C54"/>
      <c r="D54"/>
      <c r="E54"/>
      <c r="F54"/>
      <c r="G54"/>
      <c r="H54"/>
      <c r="I54"/>
      <c r="J54" s="9"/>
    </row>
    <row r="55" spans="2:10" x14ac:dyDescent="0.25">
      <c r="B55"/>
      <c r="C55"/>
      <c r="D55"/>
      <c r="E55"/>
      <c r="F55"/>
      <c r="G55"/>
      <c r="H55"/>
      <c r="I55"/>
      <c r="J55" s="9"/>
    </row>
    <row r="56" spans="2:10" x14ac:dyDescent="0.25">
      <c r="B56" s="9"/>
      <c r="C56" s="9"/>
      <c r="D56" s="9"/>
      <c r="E56" s="9"/>
      <c r="F56" s="9"/>
      <c r="G56" s="9"/>
      <c r="H56" s="9"/>
      <c r="I56" s="9"/>
      <c r="J56" s="9"/>
    </row>
    <row r="57" spans="2:10" x14ac:dyDescent="0.25">
      <c r="B57" s="9"/>
      <c r="C57" s="9"/>
      <c r="D57" s="9"/>
      <c r="E57" s="9"/>
      <c r="F57" s="9"/>
      <c r="G57" s="9"/>
      <c r="H57" s="9"/>
      <c r="I57" s="9"/>
      <c r="J57" s="9"/>
    </row>
    <row r="58" spans="2:10" x14ac:dyDescent="0.25">
      <c r="B58" s="9"/>
      <c r="C58" s="9"/>
      <c r="D58" s="9"/>
      <c r="E58" s="9"/>
      <c r="F58" s="9"/>
      <c r="G58" s="9"/>
      <c r="H58" s="9"/>
      <c r="I58" s="9"/>
      <c r="J58" s="9"/>
    </row>
  </sheetData>
  <sheetProtection algorithmName="SHA-512" hashValue="po/Rhj1mGwfvQmMdhvZSQyreyuHHQux0hmCYjjbYU61AxEOZYoCYXWDbFKTJo9kf6Ae78jwibjsA+U7H0UON8A==" saltValue="aT7q3AVOIrPXM97lLpATVg==" spinCount="100000" sheet="1" objects="1" scenarios="1"/>
  <mergeCells count="5">
    <mergeCell ref="B5:B10"/>
    <mergeCell ref="B11:B16"/>
    <mergeCell ref="B17:B22"/>
    <mergeCell ref="B23:C23"/>
    <mergeCell ref="B28:L2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37"/>
  <sheetViews>
    <sheetView showGridLines="0" zoomScaleNormal="100" zoomScalePageLayoutView="70" workbookViewId="0">
      <selection activeCell="A19" sqref="A19"/>
    </sheetView>
  </sheetViews>
  <sheetFormatPr baseColWidth="10" defaultColWidth="10.85546875" defaultRowHeight="15" x14ac:dyDescent="0.25"/>
  <cols>
    <col min="1" max="1" width="10.85546875" style="3"/>
    <col min="2" max="2" width="17.28515625" style="3" customWidth="1"/>
    <col min="3" max="3" width="27.7109375" style="3" customWidth="1"/>
    <col min="4" max="4" width="15.7109375" style="3" customWidth="1"/>
    <col min="5" max="5" width="15.42578125" style="3" customWidth="1"/>
    <col min="6" max="6" width="14.42578125" style="3" bestFit="1" customWidth="1"/>
    <col min="7" max="7" width="15.7109375" style="3" customWidth="1"/>
    <col min="8" max="8" width="16.28515625" style="3" customWidth="1"/>
    <col min="9" max="16384" width="10.85546875" style="3"/>
  </cols>
  <sheetData>
    <row r="2" spans="2:21" x14ac:dyDescent="0.25">
      <c r="B2" s="11" t="s">
        <v>95</v>
      </c>
    </row>
    <row r="4" spans="2:21" ht="50.25" customHeight="1" x14ac:dyDescent="0.25">
      <c r="B4" s="12" t="s">
        <v>83</v>
      </c>
      <c r="C4" s="12" t="s">
        <v>54</v>
      </c>
      <c r="D4" s="12" t="s">
        <v>89</v>
      </c>
      <c r="E4" s="12" t="s">
        <v>90</v>
      </c>
      <c r="F4" s="12" t="s">
        <v>92</v>
      </c>
      <c r="G4" s="12" t="s">
        <v>55</v>
      </c>
      <c r="H4" s="12" t="s">
        <v>56</v>
      </c>
    </row>
    <row r="5" spans="2:21" ht="15.75" customHeight="1" x14ac:dyDescent="0.25">
      <c r="B5" s="4" t="s">
        <v>60</v>
      </c>
      <c r="C5" s="2">
        <v>5226</v>
      </c>
      <c r="D5" s="14">
        <v>64.842422502870065</v>
      </c>
      <c r="E5" s="14">
        <v>16.099119785687005</v>
      </c>
      <c r="F5" s="14">
        <v>81.037724837351632</v>
      </c>
      <c r="G5" s="14">
        <v>80.773055897009542</v>
      </c>
      <c r="H5" s="14">
        <v>81.302393777693723</v>
      </c>
    </row>
    <row r="6" spans="2:21" ht="15" customHeight="1" x14ac:dyDescent="0.25">
      <c r="B6" s="4" t="s">
        <v>61</v>
      </c>
      <c r="C6" s="2">
        <v>7352</v>
      </c>
      <c r="D6" s="14">
        <v>65.3026387377584</v>
      </c>
      <c r="E6" s="14">
        <v>15.791757344940162</v>
      </c>
      <c r="F6" s="14">
        <v>81.252985582154565</v>
      </c>
      <c r="G6" s="14">
        <v>81.03913979380529</v>
      </c>
      <c r="H6" s="14">
        <v>81.46683137050384</v>
      </c>
    </row>
    <row r="7" spans="2:21" ht="15" customHeight="1" x14ac:dyDescent="0.25">
      <c r="B7" s="4" t="s">
        <v>62</v>
      </c>
      <c r="C7" s="2">
        <v>9781</v>
      </c>
      <c r="D7" s="14">
        <v>65.283662202228953</v>
      </c>
      <c r="E7" s="14">
        <v>15.388610571516237</v>
      </c>
      <c r="F7" s="14">
        <v>80.861517227277488</v>
      </c>
      <c r="G7" s="14">
        <v>80.67183677955056</v>
      </c>
      <c r="H7" s="14">
        <v>81.051197675004417</v>
      </c>
    </row>
    <row r="8" spans="2:21" x14ac:dyDescent="0.25">
      <c r="B8" s="4" t="s">
        <v>31</v>
      </c>
      <c r="C8" s="2">
        <v>155</v>
      </c>
      <c r="D8" s="14">
        <v>65.274193548387132</v>
      </c>
      <c r="E8" s="14">
        <v>16.206451612903237</v>
      </c>
      <c r="F8" s="14">
        <v>81.647096774193543</v>
      </c>
      <c r="G8" s="14">
        <v>80.084708554567044</v>
      </c>
      <c r="H8" s="14">
        <v>83.209484993820041</v>
      </c>
    </row>
    <row r="9" spans="2:21" x14ac:dyDescent="0.25">
      <c r="B9" s="4" t="s">
        <v>32</v>
      </c>
      <c r="C9" s="2">
        <v>332</v>
      </c>
      <c r="D9" s="14">
        <v>63.731927710843379</v>
      </c>
      <c r="E9" s="14">
        <v>15.62951807228915</v>
      </c>
      <c r="F9" s="14">
        <v>79.651957831325362</v>
      </c>
      <c r="G9" s="14">
        <v>78.755558312454795</v>
      </c>
      <c r="H9" s="14">
        <v>80.548357350195928</v>
      </c>
    </row>
    <row r="10" spans="2:21" x14ac:dyDescent="0.25">
      <c r="B10" s="1" t="s">
        <v>0</v>
      </c>
      <c r="C10" s="2">
        <v>22846</v>
      </c>
      <c r="D10" s="14">
        <v>65.16622165805839</v>
      </c>
      <c r="E10" s="14">
        <v>15.689923837870939</v>
      </c>
      <c r="F10" s="14">
        <v>81.015554145145742</v>
      </c>
      <c r="G10" s="14">
        <v>80.89194652198654</v>
      </c>
      <c r="H10" s="14">
        <v>81.139161768304945</v>
      </c>
    </row>
    <row r="11" spans="2:21" x14ac:dyDescent="0.25">
      <c r="B11" s="8" t="s">
        <v>59</v>
      </c>
    </row>
    <row r="12" spans="2:21" ht="15" customHeight="1" x14ac:dyDescent="0.25">
      <c r="B12" s="8" t="s">
        <v>99</v>
      </c>
    </row>
    <row r="13" spans="2:21" x14ac:dyDescent="0.25">
      <c r="B13" s="8" t="s">
        <v>80</v>
      </c>
      <c r="O13" s="16"/>
      <c r="P13" s="16"/>
      <c r="Q13" s="16"/>
      <c r="R13" s="16"/>
      <c r="S13" s="16"/>
      <c r="T13" s="16"/>
      <c r="U13" s="16"/>
    </row>
    <row r="14" spans="2:21" ht="30" customHeight="1" x14ac:dyDescent="0.25">
      <c r="B14" s="40" t="s">
        <v>91</v>
      </c>
      <c r="C14" s="40"/>
      <c r="D14" s="40"/>
      <c r="E14" s="40"/>
      <c r="F14" s="40"/>
      <c r="G14" s="40"/>
      <c r="H14" s="40"/>
      <c r="O14" s="16"/>
      <c r="P14" s="16"/>
      <c r="Q14" s="16"/>
      <c r="R14" s="16"/>
      <c r="S14" s="16"/>
      <c r="T14" s="16"/>
      <c r="U14" s="16"/>
    </row>
    <row r="15" spans="2:21" x14ac:dyDescent="0.25">
      <c r="B15" s="8" t="s">
        <v>93</v>
      </c>
      <c r="O15" s="16"/>
      <c r="P15" s="16"/>
      <c r="Q15" s="16"/>
      <c r="R15" s="16"/>
      <c r="S15" s="16"/>
      <c r="T15" s="16"/>
      <c r="U15" s="16"/>
    </row>
    <row r="16" spans="2:21" x14ac:dyDescent="0.25">
      <c r="B16" s="8" t="s">
        <v>94</v>
      </c>
      <c r="O16" s="16"/>
      <c r="P16" s="16"/>
      <c r="Q16" s="16"/>
      <c r="R16" s="16"/>
      <c r="S16" s="16"/>
      <c r="T16" s="16"/>
      <c r="U16" s="16"/>
    </row>
    <row r="17" spans="2:21" x14ac:dyDescent="0.25">
      <c r="B17" s="8" t="s">
        <v>96</v>
      </c>
      <c r="O17" s="16"/>
      <c r="P17" s="16"/>
      <c r="Q17" s="16"/>
      <c r="R17" s="16"/>
      <c r="S17" s="16"/>
      <c r="T17" s="16"/>
      <c r="U17" s="16"/>
    </row>
    <row r="18" spans="2:21" x14ac:dyDescent="0.25">
      <c r="O18" s="16"/>
      <c r="P18" s="16"/>
      <c r="Q18" s="16"/>
      <c r="R18" s="16"/>
      <c r="S18" s="16"/>
      <c r="T18" s="16"/>
      <c r="U18" s="16"/>
    </row>
    <row r="19" spans="2:21" x14ac:dyDescent="0.25">
      <c r="O19" s="16"/>
      <c r="P19" s="16"/>
      <c r="Q19" s="16"/>
      <c r="R19" s="16"/>
      <c r="S19" s="16"/>
      <c r="T19" s="16"/>
      <c r="U19" s="16"/>
    </row>
    <row r="20" spans="2:21" x14ac:dyDescent="0.25">
      <c r="B20"/>
      <c r="C20"/>
      <c r="D20"/>
      <c r="E20"/>
      <c r="F20"/>
      <c r="G20"/>
      <c r="H20"/>
      <c r="I20"/>
      <c r="J20"/>
      <c r="K20"/>
      <c r="L20"/>
      <c r="O20" s="16"/>
      <c r="P20" s="16"/>
      <c r="Q20" s="16"/>
      <c r="R20" s="16"/>
      <c r="S20" s="16"/>
      <c r="T20" s="16"/>
      <c r="U20" s="16"/>
    </row>
    <row r="21" spans="2:21" x14ac:dyDescent="0.25">
      <c r="B21"/>
      <c r="C21"/>
      <c r="D21"/>
      <c r="E21"/>
      <c r="F21"/>
      <c r="G21"/>
      <c r="H21"/>
      <c r="I21"/>
      <c r="J21"/>
      <c r="K21"/>
      <c r="L21"/>
      <c r="O21" s="16"/>
      <c r="P21" s="16"/>
      <c r="Q21" s="16"/>
      <c r="R21" s="16"/>
      <c r="S21" s="16"/>
      <c r="T21" s="16"/>
      <c r="U21" s="16"/>
    </row>
    <row r="22" spans="2:21" ht="15" customHeight="1" x14ac:dyDescent="0.25">
      <c r="B22"/>
      <c r="C22"/>
      <c r="D22"/>
      <c r="E22"/>
      <c r="F22"/>
      <c r="G22"/>
      <c r="H22"/>
      <c r="I22"/>
      <c r="J22"/>
      <c r="K22"/>
      <c r="L22"/>
    </row>
    <row r="23" spans="2:21" ht="15" customHeight="1" x14ac:dyDescent="0.25">
      <c r="B23"/>
      <c r="C23"/>
      <c r="D23"/>
      <c r="E23"/>
      <c r="F23"/>
      <c r="G23"/>
      <c r="H23"/>
      <c r="I23"/>
      <c r="J23"/>
      <c r="K23"/>
      <c r="L23"/>
    </row>
    <row r="24" spans="2:21" ht="24" customHeight="1" x14ac:dyDescent="0.25">
      <c r="B24"/>
      <c r="C24"/>
      <c r="D24"/>
      <c r="E24"/>
      <c r="F24"/>
      <c r="G24"/>
      <c r="H24"/>
      <c r="I24"/>
      <c r="J24"/>
      <c r="K24"/>
      <c r="L24"/>
    </row>
    <row r="25" spans="2:21" x14ac:dyDescent="0.25">
      <c r="B25"/>
      <c r="C25"/>
      <c r="D25"/>
      <c r="E25"/>
      <c r="F25"/>
      <c r="G25"/>
      <c r="H25"/>
      <c r="I25"/>
      <c r="J25"/>
      <c r="K25"/>
      <c r="L25"/>
    </row>
    <row r="26" spans="2:21" x14ac:dyDescent="0.25">
      <c r="B26"/>
      <c r="C26"/>
      <c r="D26"/>
      <c r="E26"/>
      <c r="F26"/>
      <c r="G26"/>
      <c r="H26"/>
      <c r="I26"/>
      <c r="J26"/>
      <c r="K26"/>
      <c r="L26"/>
    </row>
    <row r="27" spans="2:21" x14ac:dyDescent="0.25">
      <c r="B27"/>
      <c r="C27"/>
      <c r="D27"/>
      <c r="E27"/>
      <c r="F27"/>
      <c r="G27"/>
      <c r="H27"/>
      <c r="I27"/>
      <c r="J27"/>
      <c r="K27"/>
      <c r="L27"/>
    </row>
    <row r="28" spans="2:21" x14ac:dyDescent="0.25">
      <c r="B28"/>
      <c r="C28"/>
      <c r="D28"/>
      <c r="E28"/>
      <c r="F28"/>
      <c r="G28"/>
      <c r="H28"/>
      <c r="I28"/>
      <c r="J28"/>
      <c r="K28"/>
      <c r="L28"/>
    </row>
    <row r="29" spans="2:21" x14ac:dyDescent="0.25">
      <c r="B29"/>
      <c r="C29"/>
      <c r="D29"/>
      <c r="E29"/>
      <c r="F29"/>
      <c r="G29"/>
      <c r="H29"/>
      <c r="I29"/>
      <c r="J29"/>
      <c r="K29"/>
      <c r="L29"/>
    </row>
    <row r="30" spans="2:21" ht="15" customHeight="1" x14ac:dyDescent="0.25">
      <c r="B30"/>
      <c r="C30"/>
      <c r="D30"/>
      <c r="E30"/>
      <c r="F30"/>
      <c r="G30"/>
      <c r="H30"/>
      <c r="I30"/>
      <c r="J30"/>
      <c r="K30"/>
      <c r="L30"/>
    </row>
    <row r="31" spans="2:21" x14ac:dyDescent="0.25">
      <c r="B31"/>
      <c r="C31"/>
      <c r="D31"/>
      <c r="E31"/>
      <c r="F31"/>
      <c r="G31"/>
      <c r="H31"/>
      <c r="I31"/>
      <c r="J31"/>
      <c r="K31"/>
    </row>
    <row r="32" spans="2:21" x14ac:dyDescent="0.25">
      <c r="B32"/>
      <c r="C32"/>
      <c r="D32"/>
      <c r="E32"/>
      <c r="F32"/>
      <c r="G32"/>
      <c r="H32"/>
      <c r="I32"/>
      <c r="J32"/>
      <c r="K32"/>
    </row>
    <row r="33" spans="2:11" x14ac:dyDescent="0.25">
      <c r="B33"/>
      <c r="C33"/>
      <c r="D33"/>
      <c r="E33"/>
      <c r="F33"/>
      <c r="G33"/>
      <c r="H33"/>
      <c r="I33"/>
      <c r="J33"/>
      <c r="K33"/>
    </row>
    <row r="34" spans="2:11" x14ac:dyDescent="0.25">
      <c r="B34"/>
      <c r="C34"/>
      <c r="D34"/>
      <c r="E34"/>
      <c r="F34"/>
      <c r="G34"/>
      <c r="H34"/>
      <c r="I34"/>
      <c r="J34"/>
      <c r="K34"/>
    </row>
    <row r="35" spans="2:11" x14ac:dyDescent="0.25">
      <c r="B35"/>
      <c r="C35"/>
      <c r="D35"/>
      <c r="E35"/>
      <c r="F35"/>
      <c r="G35"/>
      <c r="H35"/>
      <c r="I35"/>
      <c r="J35"/>
      <c r="K35"/>
    </row>
    <row r="36" spans="2:11" x14ac:dyDescent="0.25">
      <c r="B36"/>
      <c r="C36"/>
      <c r="D36"/>
      <c r="E36"/>
      <c r="F36"/>
      <c r="G36"/>
      <c r="H36"/>
      <c r="I36"/>
      <c r="J36"/>
      <c r="K36"/>
    </row>
    <row r="37" spans="2:11" x14ac:dyDescent="0.25">
      <c r="B37"/>
      <c r="C37"/>
      <c r="D37"/>
      <c r="E37"/>
      <c r="F37"/>
      <c r="G37"/>
      <c r="H37"/>
      <c r="I37"/>
      <c r="J37"/>
      <c r="K37"/>
    </row>
  </sheetData>
  <sheetProtection algorithmName="SHA-512" hashValue="SuCavYFV2VrX6GA4J4GKaFYD35tHc7Okosprds3yaQzBny6320s/QiBZcciYMHgKmd+TVLqmGw8W+11POs2BgQ==" saltValue="nsyzoVtJZvzeagYweyZHFg==" spinCount="100000" sheet="1" objects="1" scenarios="1"/>
  <mergeCells count="1">
    <mergeCell ref="B14:H1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31"/>
  <sheetViews>
    <sheetView showGridLines="0" zoomScaleNormal="100" zoomScalePageLayoutView="70" workbookViewId="0">
      <selection activeCell="B12" sqref="B12"/>
    </sheetView>
  </sheetViews>
  <sheetFormatPr baseColWidth="10" defaultColWidth="10.85546875" defaultRowHeight="15" x14ac:dyDescent="0.25"/>
  <cols>
    <col min="1" max="1" width="10.85546875" style="3"/>
    <col min="2" max="2" width="17.28515625" style="3" customWidth="1"/>
    <col min="3" max="3" width="27.7109375" style="3" customWidth="1"/>
    <col min="4" max="4" width="15.7109375" style="3" customWidth="1"/>
    <col min="5" max="5" width="15.42578125" style="3" customWidth="1"/>
    <col min="6" max="6" width="14.42578125" style="3" bestFit="1" customWidth="1"/>
    <col min="7" max="7" width="15.7109375" style="3" customWidth="1"/>
    <col min="8" max="8" width="16.28515625" style="3" customWidth="1"/>
    <col min="9" max="16384" width="10.85546875" style="3"/>
  </cols>
  <sheetData>
    <row r="2" spans="2:21" x14ac:dyDescent="0.25">
      <c r="B2" s="11" t="s">
        <v>79</v>
      </c>
    </row>
    <row r="4" spans="2:21" ht="52.5" customHeight="1" x14ac:dyDescent="0.25">
      <c r="B4" s="12" t="s">
        <v>69</v>
      </c>
      <c r="C4" s="12" t="s">
        <v>54</v>
      </c>
      <c r="D4" s="12" t="s">
        <v>89</v>
      </c>
      <c r="E4" s="12" t="s">
        <v>90</v>
      </c>
      <c r="F4" s="12" t="s">
        <v>92</v>
      </c>
      <c r="G4" s="12" t="s">
        <v>55</v>
      </c>
      <c r="H4" s="12" t="s">
        <v>56</v>
      </c>
    </row>
    <row r="5" spans="2:21" ht="15.75" customHeight="1" x14ac:dyDescent="0.25">
      <c r="B5" s="4" t="s">
        <v>63</v>
      </c>
      <c r="C5" s="2">
        <v>7292</v>
      </c>
      <c r="D5" s="14">
        <v>63.346818431157494</v>
      </c>
      <c r="E5" s="14">
        <v>12.071036752605581</v>
      </c>
      <c r="F5" s="14">
        <v>75.57281267142065</v>
      </c>
      <c r="G5" s="14">
        <v>75.376531766653571</v>
      </c>
      <c r="H5" s="14">
        <v>75.769093576187728</v>
      </c>
    </row>
    <row r="6" spans="2:21" ht="15" customHeight="1" x14ac:dyDescent="0.25">
      <c r="B6" s="4" t="s">
        <v>64</v>
      </c>
      <c r="C6" s="2">
        <v>3545</v>
      </c>
      <c r="D6" s="14">
        <v>62.029760225669946</v>
      </c>
      <c r="E6" s="14">
        <v>15.364739069111414</v>
      </c>
      <c r="F6" s="14">
        <v>77.581586741889978</v>
      </c>
      <c r="G6" s="14">
        <v>77.340791794845842</v>
      </c>
      <c r="H6" s="14">
        <v>77.822381688934115</v>
      </c>
    </row>
    <row r="7" spans="2:21" ht="15" customHeight="1" x14ac:dyDescent="0.25">
      <c r="B7" s="4" t="s">
        <v>65</v>
      </c>
      <c r="C7" s="2">
        <v>4884</v>
      </c>
      <c r="D7" s="14">
        <v>64.612407862407721</v>
      </c>
      <c r="E7" s="14">
        <v>16.238124488124409</v>
      </c>
      <c r="F7" s="14">
        <v>80.997338247338277</v>
      </c>
      <c r="G7" s="14">
        <v>80.789919886625341</v>
      </c>
      <c r="H7" s="14">
        <v>81.204756608051213</v>
      </c>
    </row>
    <row r="8" spans="2:21" x14ac:dyDescent="0.25">
      <c r="B8" s="4" t="s">
        <v>66</v>
      </c>
      <c r="C8" s="2">
        <v>5264</v>
      </c>
      <c r="D8" s="14">
        <v>68.193294072948319</v>
      </c>
      <c r="E8" s="14">
        <v>18.890197568389024</v>
      </c>
      <c r="F8" s="14">
        <v>87.243265577507628</v>
      </c>
      <c r="G8" s="14">
        <v>87.038028099703041</v>
      </c>
      <c r="H8" s="14">
        <v>87.448503055312216</v>
      </c>
    </row>
    <row r="9" spans="2:21" x14ac:dyDescent="0.25">
      <c r="B9" s="4" t="s">
        <v>67</v>
      </c>
      <c r="C9" s="2">
        <v>1649</v>
      </c>
      <c r="D9" s="14">
        <v>70.844754396603761</v>
      </c>
      <c r="E9" s="14">
        <v>19.717404487568217</v>
      </c>
      <c r="F9" s="14">
        <v>90.738402061855481</v>
      </c>
      <c r="G9" s="14">
        <v>90.34972015265383</v>
      </c>
      <c r="H9" s="14">
        <v>91.127083971057132</v>
      </c>
    </row>
    <row r="10" spans="2:21" x14ac:dyDescent="0.25">
      <c r="B10" s="4" t="s">
        <v>68</v>
      </c>
      <c r="C10" s="2">
        <v>212</v>
      </c>
      <c r="D10" s="14">
        <v>73.620283018867937</v>
      </c>
      <c r="E10" s="14">
        <v>22.183962264150939</v>
      </c>
      <c r="F10" s="14">
        <v>95.804245283018872</v>
      </c>
      <c r="G10" s="14">
        <v>94.802692014526841</v>
      </c>
      <c r="H10" s="14">
        <v>96.805798551510904</v>
      </c>
    </row>
    <row r="11" spans="2:21" x14ac:dyDescent="0.25">
      <c r="B11" s="1" t="s">
        <v>0</v>
      </c>
      <c r="C11" s="2">
        <v>22846</v>
      </c>
      <c r="D11" s="14">
        <v>65.16622165805839</v>
      </c>
      <c r="E11" s="14">
        <v>15.689923837870939</v>
      </c>
      <c r="F11" s="14">
        <v>81.015554145145742</v>
      </c>
      <c r="G11" s="14">
        <v>80.89194652198654</v>
      </c>
      <c r="H11" s="14">
        <v>81.139161768304945</v>
      </c>
    </row>
    <row r="12" spans="2:21" x14ac:dyDescent="0.25">
      <c r="B12" s="8" t="s">
        <v>59</v>
      </c>
    </row>
    <row r="13" spans="2:21" ht="15" customHeight="1" x14ac:dyDescent="0.25">
      <c r="B13" s="8" t="s">
        <v>99</v>
      </c>
    </row>
    <row r="14" spans="2:21" x14ac:dyDescent="0.25">
      <c r="B14" s="8" t="s">
        <v>80</v>
      </c>
      <c r="O14" s="16"/>
      <c r="P14" s="16"/>
      <c r="Q14" s="16"/>
      <c r="R14" s="16"/>
      <c r="S14" s="16"/>
      <c r="T14" s="16"/>
      <c r="U14" s="16"/>
    </row>
    <row r="15" spans="2:21" ht="30" customHeight="1" x14ac:dyDescent="0.25">
      <c r="B15" s="40" t="s">
        <v>91</v>
      </c>
      <c r="C15" s="40"/>
      <c r="D15" s="40"/>
      <c r="E15" s="40"/>
      <c r="F15" s="40"/>
      <c r="G15" s="40"/>
      <c r="H15" s="40"/>
      <c r="O15" s="16"/>
      <c r="P15" s="16"/>
      <c r="Q15" s="16"/>
      <c r="R15" s="16"/>
      <c r="S15" s="16"/>
      <c r="T15" s="16"/>
      <c r="U15" s="16"/>
    </row>
    <row r="16" spans="2:21" x14ac:dyDescent="0.25">
      <c r="B16" s="8" t="s">
        <v>93</v>
      </c>
      <c r="O16" s="16"/>
      <c r="P16" s="16"/>
      <c r="Q16" s="16"/>
      <c r="R16" s="16"/>
      <c r="S16" s="16"/>
      <c r="T16" s="16"/>
      <c r="U16" s="16"/>
    </row>
    <row r="17" spans="2:21" x14ac:dyDescent="0.25">
      <c r="B17" s="8" t="s">
        <v>94</v>
      </c>
      <c r="O17" s="16"/>
      <c r="P17" s="16"/>
      <c r="Q17" s="16"/>
      <c r="R17" s="16"/>
      <c r="S17" s="16"/>
      <c r="T17" s="16"/>
      <c r="U17" s="16"/>
    </row>
    <row r="18" spans="2:21" x14ac:dyDescent="0.25">
      <c r="B18" s="8" t="s">
        <v>96</v>
      </c>
      <c r="O18" s="16"/>
      <c r="P18" s="16"/>
      <c r="Q18" s="16"/>
      <c r="R18" s="16"/>
      <c r="S18" s="16"/>
      <c r="T18" s="16"/>
      <c r="U18" s="16"/>
    </row>
    <row r="19" spans="2:21" x14ac:dyDescent="0.25">
      <c r="O19" s="16"/>
      <c r="P19" s="16"/>
      <c r="Q19" s="16"/>
      <c r="R19" s="16"/>
      <c r="S19" s="16"/>
      <c r="T19" s="16"/>
      <c r="U19" s="16"/>
    </row>
    <row r="20" spans="2:21" x14ac:dyDescent="0.25">
      <c r="O20" s="16"/>
      <c r="P20" s="16"/>
      <c r="Q20" s="16"/>
      <c r="R20" s="16"/>
      <c r="S20" s="16"/>
      <c r="T20" s="16"/>
      <c r="U20" s="16"/>
    </row>
    <row r="21" spans="2:21" x14ac:dyDescent="0.25">
      <c r="B21"/>
      <c r="C21"/>
      <c r="D21"/>
      <c r="E21"/>
      <c r="F21"/>
      <c r="G21"/>
      <c r="H21"/>
      <c r="I21"/>
      <c r="J21" s="9"/>
      <c r="K21" s="9"/>
      <c r="L21" s="9"/>
      <c r="O21" s="16"/>
      <c r="P21" s="16"/>
      <c r="Q21" s="16"/>
      <c r="R21" s="16"/>
      <c r="S21" s="16"/>
      <c r="T21" s="16"/>
      <c r="U21" s="16"/>
    </row>
    <row r="22" spans="2:21" x14ac:dyDescent="0.25">
      <c r="B22"/>
      <c r="C22"/>
      <c r="D22"/>
      <c r="E22"/>
      <c r="F22"/>
      <c r="G22"/>
      <c r="H22"/>
      <c r="I22"/>
      <c r="J22" s="9"/>
      <c r="K22" s="9"/>
      <c r="L22" s="9"/>
      <c r="O22" s="16"/>
      <c r="P22" s="16"/>
      <c r="Q22" s="16"/>
      <c r="R22" s="16"/>
      <c r="S22" s="16"/>
      <c r="T22" s="16"/>
      <c r="U22" s="16"/>
    </row>
    <row r="23" spans="2:21" ht="15" customHeight="1" x14ac:dyDescent="0.25">
      <c r="B23"/>
      <c r="C23"/>
      <c r="D23"/>
      <c r="E23"/>
      <c r="F23"/>
      <c r="G23"/>
      <c r="H23"/>
      <c r="I23"/>
      <c r="J23" s="17"/>
      <c r="K23" s="9"/>
      <c r="L23" s="9"/>
    </row>
    <row r="24" spans="2:21" ht="15" customHeight="1" x14ac:dyDescent="0.25">
      <c r="B24"/>
      <c r="C24"/>
      <c r="D24"/>
      <c r="E24"/>
      <c r="F24"/>
      <c r="G24"/>
      <c r="H24"/>
      <c r="I24"/>
      <c r="J24" s="17"/>
      <c r="K24" s="9"/>
      <c r="L24" s="9"/>
    </row>
    <row r="25" spans="2:21" ht="24" customHeight="1" x14ac:dyDescent="0.25">
      <c r="B25"/>
      <c r="C25"/>
      <c r="D25"/>
      <c r="E25"/>
      <c r="F25"/>
      <c r="G25"/>
      <c r="H25"/>
      <c r="I25"/>
      <c r="J25" s="17"/>
      <c r="K25" s="9"/>
      <c r="L25" s="9"/>
    </row>
    <row r="26" spans="2:21" x14ac:dyDescent="0.25">
      <c r="B26"/>
      <c r="C26"/>
      <c r="D26"/>
      <c r="E26"/>
      <c r="F26"/>
      <c r="G26"/>
      <c r="H26"/>
      <c r="I26"/>
      <c r="J26" s="17"/>
      <c r="K26" s="9"/>
      <c r="L26" s="9"/>
    </row>
    <row r="27" spans="2:21" x14ac:dyDescent="0.25">
      <c r="B27"/>
      <c r="C27"/>
      <c r="D27"/>
      <c r="E27"/>
      <c r="F27"/>
      <c r="G27"/>
      <c r="H27"/>
      <c r="I27"/>
      <c r="J27" s="17"/>
      <c r="K27" s="9"/>
      <c r="L27" s="9"/>
    </row>
    <row r="28" spans="2:21" x14ac:dyDescent="0.25">
      <c r="B28"/>
      <c r="C28"/>
      <c r="D28"/>
      <c r="E28"/>
      <c r="F28"/>
      <c r="G28"/>
      <c r="H28"/>
      <c r="I28"/>
      <c r="J28" s="17"/>
      <c r="K28" s="9"/>
      <c r="L28" s="9"/>
    </row>
    <row r="29" spans="2:21" x14ac:dyDescent="0.25">
      <c r="B29"/>
      <c r="C29"/>
      <c r="D29"/>
      <c r="E29"/>
      <c r="F29"/>
      <c r="G29"/>
      <c r="H29"/>
      <c r="I29"/>
      <c r="J29" s="17"/>
      <c r="K29" s="9"/>
      <c r="L29" s="9"/>
    </row>
    <row r="30" spans="2:21" x14ac:dyDescent="0.25">
      <c r="B30"/>
      <c r="C30"/>
      <c r="D30"/>
      <c r="E30"/>
      <c r="F30"/>
      <c r="G30"/>
      <c r="H30"/>
      <c r="I30"/>
      <c r="J30" s="17"/>
      <c r="K30" s="9"/>
      <c r="L30" s="9"/>
    </row>
    <row r="31" spans="2:21" x14ac:dyDescent="0.25">
      <c r="B31"/>
      <c r="C31"/>
      <c r="D31"/>
      <c r="E31"/>
      <c r="F31"/>
      <c r="G31"/>
      <c r="H31"/>
      <c r="I31"/>
      <c r="J31" s="17"/>
      <c r="K31" s="9"/>
      <c r="L31" s="9"/>
    </row>
  </sheetData>
  <sheetProtection algorithmName="SHA-512" hashValue="3RP5BJvuaYG+v0sjYX6rFzlKsqdfi6fpEXdAT4dRuS4/ZSg/hIB6z+7cgPXO35Z4mC0dqziFtjD7h7rQeJDGiA==" saltValue="LYo780tyGCCYa43wWFDZMQ==" spinCount="100000" sheet="1" objects="1" scenarios="1"/>
  <mergeCells count="1">
    <mergeCell ref="B15:H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886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Tabla 1.</vt:lpstr>
      <vt:lpstr>Tabla 2.</vt:lpstr>
      <vt:lpstr>Tabla 3.</vt:lpstr>
      <vt:lpstr>Tabla 4.</vt:lpstr>
      <vt:lpstr>Tabla 5.</vt:lpstr>
      <vt:lpstr>Tabla 6. </vt:lpstr>
      <vt:lpstr>Tabla 7.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2016-03-30T14:37:56Z</dcterms:created>
  <dcterms:modified xsi:type="dcterms:W3CDTF">2019-02-25T22:46:32Z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