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000_ Evaluacion en Cifras CPM\Evaluacion en cifras_web\"/>
    </mc:Choice>
  </mc:AlternateContent>
  <bookViews>
    <workbookView xWindow="0" yWindow="0" windowWidth="28800" windowHeight="14235" tabRatio="987"/>
  </bookViews>
  <sheets>
    <sheet name="Tabla 1." sheetId="9" r:id="rId1"/>
    <sheet name="Tabla 2." sheetId="3" r:id="rId2"/>
    <sheet name="Tabla 3." sheetId="10" r:id="rId3"/>
    <sheet name="Tabla 4." sheetId="11" r:id="rId4"/>
    <sheet name="Tabla 5." sheetId="13" r:id="rId5"/>
    <sheet name="Tabla 6." sheetId="12" r:id="rId6"/>
    <sheet name="Tabla 7." sheetId="22" r:id="rId7"/>
    <sheet name="Tabla 8." sheetId="21" r:id="rId8"/>
    <sheet name="Tabla 9." sheetId="20" r:id="rId9"/>
    <sheet name="Tabla 10." sheetId="14" r:id="rId10"/>
    <sheet name="Tabla 11." sheetId="15" r:id="rId11"/>
    <sheet name="Tabla 12." sheetId="17" r:id="rId12"/>
    <sheet name="Tabla 13." sheetId="18" r:id="rId13"/>
    <sheet name="Tabla 14." sheetId="19" r:id="rId14"/>
  </sheets>
  <calcPr calcId="152511"/>
</workbook>
</file>

<file path=xl/calcChain.xml><?xml version="1.0" encoding="utf-8"?>
<calcChain xmlns="http://schemas.openxmlformats.org/spreadsheetml/2006/main">
  <c r="J31" i="11" l="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10" i="10"/>
  <c r="J9" i="10"/>
  <c r="J8" i="10"/>
  <c r="J7" i="10"/>
  <c r="J6" i="10"/>
  <c r="J5" i="10"/>
  <c r="H6" i="11" l="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5" i="11"/>
  <c r="H10" i="10"/>
  <c r="H9" i="10"/>
  <c r="H8" i="10"/>
  <c r="H7" i="10"/>
  <c r="H6" i="10"/>
  <c r="H5" i="10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5" i="3"/>
  <c r="K10" i="9"/>
  <c r="K9" i="9"/>
  <c r="K8" i="9"/>
  <c r="K7" i="9"/>
  <c r="K6" i="9"/>
  <c r="K5" i="9"/>
  <c r="M10" i="14" l="1"/>
  <c r="M11" i="14"/>
  <c r="K10" i="14"/>
  <c r="K11" i="14"/>
  <c r="G12" i="14"/>
  <c r="I12" i="14"/>
  <c r="I10" i="14"/>
  <c r="I11" i="14"/>
  <c r="G10" i="14"/>
  <c r="G11" i="14"/>
  <c r="E10" i="14"/>
  <c r="E11" i="14"/>
  <c r="E12" i="14"/>
  <c r="E33" i="15"/>
  <c r="F7" i="12"/>
  <c r="F8" i="12"/>
  <c r="F9" i="12"/>
  <c r="F6" i="12"/>
  <c r="F7" i="13"/>
  <c r="F8" i="13"/>
  <c r="F9" i="13"/>
  <c r="E11" i="12"/>
  <c r="D11" i="12"/>
  <c r="C11" i="12"/>
  <c r="F6" i="13"/>
  <c r="F11" i="12" l="1"/>
  <c r="M33" i="15" l="1"/>
  <c r="K33" i="15"/>
  <c r="I33" i="15"/>
  <c r="G33" i="15"/>
  <c r="M32" i="15"/>
  <c r="K32" i="15"/>
  <c r="I32" i="15"/>
  <c r="G32" i="15"/>
  <c r="E32" i="15"/>
  <c r="M31" i="15"/>
  <c r="K31" i="15"/>
  <c r="I31" i="15"/>
  <c r="G31" i="15"/>
  <c r="E31" i="15"/>
  <c r="M30" i="15"/>
  <c r="K30" i="15"/>
  <c r="I30" i="15"/>
  <c r="G30" i="15"/>
  <c r="E30" i="15"/>
  <c r="M29" i="15"/>
  <c r="K29" i="15"/>
  <c r="I29" i="15"/>
  <c r="G29" i="15"/>
  <c r="E29" i="15"/>
  <c r="M28" i="15"/>
  <c r="K28" i="15"/>
  <c r="I28" i="15"/>
  <c r="G28" i="15"/>
  <c r="E28" i="15"/>
  <c r="M27" i="15"/>
  <c r="K27" i="15"/>
  <c r="I27" i="15"/>
  <c r="G27" i="15"/>
  <c r="E27" i="15"/>
  <c r="M26" i="15"/>
  <c r="K26" i="15"/>
  <c r="I26" i="15"/>
  <c r="G26" i="15"/>
  <c r="E26" i="15"/>
  <c r="M25" i="15"/>
  <c r="K25" i="15"/>
  <c r="I25" i="15"/>
  <c r="G25" i="15"/>
  <c r="E25" i="15"/>
  <c r="M24" i="15"/>
  <c r="K24" i="15"/>
  <c r="I24" i="15"/>
  <c r="G24" i="15"/>
  <c r="E24" i="15"/>
  <c r="M23" i="15"/>
  <c r="K23" i="15"/>
  <c r="I23" i="15"/>
  <c r="G23" i="15"/>
  <c r="E23" i="15"/>
  <c r="M22" i="15"/>
  <c r="K22" i="15"/>
  <c r="I22" i="15"/>
  <c r="G22" i="15"/>
  <c r="E22" i="15"/>
  <c r="M21" i="15"/>
  <c r="K21" i="15"/>
  <c r="I21" i="15"/>
  <c r="G21" i="15"/>
  <c r="E21" i="15"/>
  <c r="M20" i="15"/>
  <c r="K20" i="15"/>
  <c r="I20" i="15"/>
  <c r="G20" i="15"/>
  <c r="E20" i="15"/>
  <c r="M19" i="15"/>
  <c r="K19" i="15"/>
  <c r="I19" i="15"/>
  <c r="G19" i="15"/>
  <c r="E19" i="15"/>
  <c r="M18" i="15"/>
  <c r="K18" i="15"/>
  <c r="I18" i="15"/>
  <c r="G18" i="15"/>
  <c r="E18" i="15"/>
  <c r="M17" i="15"/>
  <c r="K17" i="15"/>
  <c r="I17" i="15"/>
  <c r="G17" i="15"/>
  <c r="E17" i="15"/>
  <c r="M16" i="15"/>
  <c r="K16" i="15"/>
  <c r="I16" i="15"/>
  <c r="G16" i="15"/>
  <c r="E16" i="15"/>
  <c r="M15" i="15"/>
  <c r="K15" i="15"/>
  <c r="I15" i="15"/>
  <c r="G15" i="15"/>
  <c r="E15" i="15"/>
  <c r="M14" i="15"/>
  <c r="K14" i="15"/>
  <c r="I14" i="15"/>
  <c r="G14" i="15"/>
  <c r="E14" i="15"/>
  <c r="M13" i="15"/>
  <c r="K13" i="15"/>
  <c r="I13" i="15"/>
  <c r="G13" i="15"/>
  <c r="E13" i="15"/>
  <c r="M12" i="15"/>
  <c r="K12" i="15"/>
  <c r="I12" i="15"/>
  <c r="G12" i="15"/>
  <c r="E12" i="15"/>
  <c r="M11" i="15"/>
  <c r="K11" i="15"/>
  <c r="I11" i="15"/>
  <c r="G11" i="15"/>
  <c r="E11" i="15"/>
  <c r="M10" i="15"/>
  <c r="K10" i="15"/>
  <c r="I10" i="15"/>
  <c r="G10" i="15"/>
  <c r="E10" i="15"/>
  <c r="M9" i="15"/>
  <c r="K9" i="15"/>
  <c r="I9" i="15"/>
  <c r="G9" i="15"/>
  <c r="E9" i="15"/>
  <c r="M8" i="15"/>
  <c r="K8" i="15"/>
  <c r="I8" i="15"/>
  <c r="G8" i="15"/>
  <c r="E8" i="15"/>
  <c r="M7" i="15"/>
  <c r="K7" i="15"/>
  <c r="I7" i="15"/>
  <c r="G7" i="15"/>
  <c r="E7" i="15"/>
  <c r="M12" i="14"/>
  <c r="K12" i="14"/>
  <c r="M9" i="14"/>
  <c r="K9" i="14"/>
  <c r="I9" i="14"/>
  <c r="G9" i="14"/>
  <c r="E9" i="14"/>
  <c r="M8" i="14"/>
  <c r="K8" i="14"/>
  <c r="I8" i="14"/>
  <c r="G8" i="14"/>
  <c r="E8" i="14"/>
  <c r="M7" i="14"/>
  <c r="K7" i="14"/>
  <c r="I7" i="14"/>
  <c r="G7" i="14"/>
  <c r="E7" i="14"/>
  <c r="F12" i="12"/>
  <c r="E12" i="12"/>
  <c r="D12" i="12"/>
  <c r="C12" i="12"/>
  <c r="F10" i="12"/>
  <c r="E10" i="12"/>
  <c r="D10" i="12"/>
  <c r="C10" i="12"/>
  <c r="F12" i="13"/>
  <c r="E12" i="13"/>
  <c r="D12" i="13"/>
  <c r="C12" i="13"/>
  <c r="F11" i="13"/>
  <c r="E11" i="13"/>
  <c r="D11" i="13"/>
  <c r="C11" i="13"/>
  <c r="F10" i="13"/>
  <c r="E10" i="13"/>
  <c r="D10" i="13"/>
  <c r="C10" i="13"/>
  <c r="I31" i="11"/>
  <c r="G31" i="11"/>
  <c r="I30" i="11"/>
  <c r="G30" i="11"/>
  <c r="I29" i="11"/>
  <c r="G29" i="11"/>
  <c r="I28" i="11"/>
  <c r="G28" i="11"/>
  <c r="I27" i="11"/>
  <c r="G27" i="11"/>
  <c r="I26" i="11"/>
  <c r="G26" i="11"/>
  <c r="I25" i="11"/>
  <c r="G25" i="11"/>
  <c r="I24" i="1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I7" i="11"/>
  <c r="G7" i="11"/>
  <c r="I6" i="11"/>
  <c r="G6" i="11"/>
  <c r="I5" i="11"/>
  <c r="G5" i="11"/>
  <c r="F10" i="10"/>
  <c r="E10" i="10"/>
  <c r="D10" i="10"/>
  <c r="G10" i="10" s="1"/>
  <c r="C10" i="10"/>
  <c r="I9" i="10"/>
  <c r="G9" i="10"/>
  <c r="I8" i="10"/>
  <c r="G8" i="10"/>
  <c r="I7" i="10"/>
  <c r="G7" i="10"/>
  <c r="I6" i="10"/>
  <c r="G6" i="10"/>
  <c r="I5" i="10"/>
  <c r="G5" i="10"/>
  <c r="L31" i="3"/>
  <c r="J31" i="3"/>
  <c r="I31" i="3"/>
  <c r="L30" i="3"/>
  <c r="J30" i="3"/>
  <c r="I30" i="3"/>
  <c r="L29" i="3"/>
  <c r="J29" i="3"/>
  <c r="I29" i="3"/>
  <c r="L28" i="3"/>
  <c r="J28" i="3"/>
  <c r="I28" i="3"/>
  <c r="L27" i="3"/>
  <c r="J27" i="3"/>
  <c r="I27" i="3"/>
  <c r="L26" i="3"/>
  <c r="J26" i="3"/>
  <c r="I26" i="3"/>
  <c r="L25" i="3"/>
  <c r="J25" i="3"/>
  <c r="I25" i="3"/>
  <c r="L24" i="3"/>
  <c r="J24" i="3"/>
  <c r="I24" i="3"/>
  <c r="L23" i="3"/>
  <c r="J23" i="3"/>
  <c r="I23" i="3"/>
  <c r="L22" i="3"/>
  <c r="J22" i="3"/>
  <c r="I22" i="3"/>
  <c r="L21" i="3"/>
  <c r="J21" i="3"/>
  <c r="I21" i="3"/>
  <c r="L20" i="3"/>
  <c r="J20" i="3"/>
  <c r="I20" i="3"/>
  <c r="L19" i="3"/>
  <c r="J19" i="3"/>
  <c r="I19" i="3"/>
  <c r="L18" i="3"/>
  <c r="J18" i="3"/>
  <c r="I18" i="3"/>
  <c r="L17" i="3"/>
  <c r="J17" i="3"/>
  <c r="I17" i="3"/>
  <c r="L16" i="3"/>
  <c r="J16" i="3"/>
  <c r="I16" i="3"/>
  <c r="L15" i="3"/>
  <c r="J15" i="3"/>
  <c r="I15" i="3"/>
  <c r="L14" i="3"/>
  <c r="J14" i="3"/>
  <c r="I14" i="3"/>
  <c r="L13" i="3"/>
  <c r="J13" i="3"/>
  <c r="I13" i="3"/>
  <c r="L12" i="3"/>
  <c r="J12" i="3"/>
  <c r="I12" i="3"/>
  <c r="L11" i="3"/>
  <c r="J11" i="3"/>
  <c r="I11" i="3"/>
  <c r="L10" i="3"/>
  <c r="J10" i="3"/>
  <c r="I10" i="3"/>
  <c r="L9" i="3"/>
  <c r="J9" i="3"/>
  <c r="I9" i="3"/>
  <c r="L8" i="3"/>
  <c r="J8" i="3"/>
  <c r="I8" i="3"/>
  <c r="L7" i="3"/>
  <c r="J7" i="3"/>
  <c r="I7" i="3"/>
  <c r="L6" i="3"/>
  <c r="J6" i="3"/>
  <c r="I6" i="3"/>
  <c r="L5" i="3"/>
  <c r="J5" i="3"/>
  <c r="I5" i="3"/>
  <c r="L10" i="9"/>
  <c r="J10" i="9"/>
  <c r="I10" i="9"/>
  <c r="H10" i="9"/>
  <c r="G10" i="9"/>
  <c r="F10" i="9"/>
  <c r="E10" i="9"/>
  <c r="D10" i="9"/>
  <c r="C10" i="9"/>
  <c r="L9" i="9"/>
  <c r="J9" i="9"/>
  <c r="I9" i="9"/>
  <c r="L8" i="9"/>
  <c r="J8" i="9"/>
  <c r="I8" i="9"/>
  <c r="L7" i="9"/>
  <c r="J7" i="9"/>
  <c r="I7" i="9"/>
  <c r="L6" i="9"/>
  <c r="J6" i="9"/>
  <c r="I6" i="9"/>
  <c r="L5" i="9"/>
  <c r="J5" i="9"/>
  <c r="I5" i="9"/>
  <c r="I10" i="10" l="1"/>
</calcChain>
</file>

<file path=xl/sharedStrings.xml><?xml version="1.0" encoding="utf-8"?>
<sst xmlns="http://schemas.openxmlformats.org/spreadsheetml/2006/main" count="470" uniqueCount="171">
  <si>
    <t>Total</t>
  </si>
  <si>
    <t>Región</t>
  </si>
  <si>
    <t>Observación de aula</t>
  </si>
  <si>
    <t>Trayectoria</t>
  </si>
  <si>
    <t>Tipo IE</t>
  </si>
  <si>
    <t>Polidocente</t>
  </si>
  <si>
    <t>Multigrado</t>
  </si>
  <si>
    <t>Unidocente</t>
  </si>
  <si>
    <t>Ofertadas</t>
  </si>
  <si>
    <t>Seleccionadas</t>
  </si>
  <si>
    <t>Con Ganador</t>
  </si>
  <si>
    <t>% Seleccionadas/Ofertadas</t>
  </si>
  <si>
    <t>Urbano</t>
  </si>
  <si>
    <t>Rural</t>
  </si>
  <si>
    <t>% Clasificados / Evaluados</t>
  </si>
  <si>
    <t>% Ganadores/ Clasificados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</si>
  <si>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</si>
  <si>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</si>
  <si>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</si>
  <si>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</si>
  <si>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</si>
  <si>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</si>
  <si>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</si>
  <si>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</si>
  <si>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</si>
  <si>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</si>
  <si>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</si>
  <si>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</si>
  <si>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</si>
  <si>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</si>
  <si>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</si>
  <si>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</si>
  <si>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</si>
  <si>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</si>
  <si>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</si>
  <si>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</si>
  <si>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</si>
  <si>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</si>
  <si>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</si>
  <si>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</si>
  <si>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</si>
  <si>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</si>
  <si>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Lima Provincias</t>
  </si>
  <si>
    <t>Tacna</t>
  </si>
  <si>
    <t>% Con Ganador/ Ofertadas</t>
  </si>
  <si>
    <t>% Con ganador/ ofertadas</t>
  </si>
  <si>
    <t>% Seleccionaron/ Clasificados</t>
  </si>
  <si>
    <t>Nivel</t>
  </si>
  <si>
    <t>% Cumplieron requisitos</t>
  </si>
  <si>
    <t>Presentaron documentación (% cumplieron requisito)</t>
  </si>
  <si>
    <t>Observaciones (% cumplieron requisito)</t>
  </si>
  <si>
    <t>% Seleccionadas/ ofertadas</t>
  </si>
  <si>
    <t>Condición</t>
  </si>
  <si>
    <t>% Seleccionadas /Ofertadas</t>
  </si>
  <si>
    <t>% Con Ganador /Ofertadas</t>
  </si>
  <si>
    <r>
      <t xml:space="preserve">Nº de postulantes inscritos 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</si>
  <si>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 xml:space="preserve">Nº de postulantes evaluados 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</si>
  <si>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 xml:space="preserve">Nº de postulantes clasificados 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</si>
  <si>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 xml:space="preserve">Nº de postulantes que seleccionaron plaza 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</si>
  <si>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t>Entrevistas realizadas</t>
  </si>
  <si>
    <t>Tabla 11. Número de postulaciones* de la Etapa Descentralizada, según región</t>
  </si>
  <si>
    <t>1/ Inscritos: número de postulantes inscritos en el concurso.</t>
  </si>
  <si>
    <t>2/ Evaluados: número de postulantes que rindieron la Prueba Única Nacional.</t>
  </si>
  <si>
    <t>3/ Clasificados: número de postulantes que superaron los puntajes mínimos establecidos para cada una de las tres subpruebas de la Prueba Única Nacional y pasaron a la segunda etapa del concurso.</t>
  </si>
  <si>
    <t>1/Más cercano: IIEE ubicadas en centros poblados rurales que cuenten con más de 500 habitantes y que puedan acceder a la capital provincial más cercana en un tiempo no mayor a las dos horas; o todas las IEE ubicadas en centros poblados rurales que cuenten con menos de 500 habitantes y que puedan acceder a la capital provincial más cercana en un tiempo no mayor a los 30 minutos.</t>
  </si>
  <si>
    <t>2/Más alejado: IIEE ubicadas en centros poblados con más de 500 habitantes y que pueden acceder a la capital provincial más cercana en un tiempo mayor a 2 horas; o que contando con un máximo de 500 habitantes el tiempo de acceso a la capital provincial más cercana es mayor a 30 minutos.</t>
  </si>
  <si>
    <r>
      <t>Más cercano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</si>
  <si>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>Más alejado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</si>
  <si>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</si>
  <si>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</si>
  <si>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</si>
  <si>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Aprobados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</si>
  <si>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</si>
  <si>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</si>
  <si>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r>
      <t>Observaciones realizadas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</si>
  <si>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Cumplieron requisitos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</si>
  <si>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Presentaron documentación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</si>
  <si>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Postulaciones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</si>
  <si>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1/ Nº de postulantes evaluados: número de postulantes que rindieron la Prueba Única Nacional.</t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</si>
  <si>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</si>
  <si>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4/ Observaciones realizadas: número de postulaciones que se presentaron en la evaluación de observación de desempeño en el aula</t>
  </si>
  <si>
    <t xml:space="preserve">2/Promedio: porcentaje de acierto promedio en la sub prueba de Comprensión Lectora. </t>
  </si>
  <si>
    <t>4/Límite superior: límite superior del intervalo de confianza en que se ubica el porcentaje de acierto promedio obtenido por los postulantes en la sub prueba de Comprensión Lectora</t>
  </si>
  <si>
    <t>5/Aprobados: número de postulantes que superaron el puntaje mínimo en la sub prueba de Comprensión Lectora, equivalente a tener un porcentaje de acierto promedio de 60% del total de ítems.</t>
  </si>
  <si>
    <t xml:space="preserve">2/Promedio: porcentaje de acierto promedio en la sub prueba de Razonamiento Lógico. </t>
  </si>
  <si>
    <t>4/Límite superior: límite superior del intervalo de confianza en que se ubica el porcentaje de acierto promedio obtenido por los postulantes en la sub prueba de Razonamiento Lógico</t>
  </si>
  <si>
    <t>5/Aprobados: número de postulantes que superaron el puntaje mínimo en la sub prueba de Razonamiento Lógico, equivalente a tener un porcentaje de acierto promedio de 60% del total de ítems.</t>
  </si>
  <si>
    <t>No clasificados</t>
  </si>
  <si>
    <t>No ganadores</t>
  </si>
  <si>
    <r>
      <t>Superaron puntaje de corte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</si>
  <si>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Nº de postulaciones evaluadas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</si>
  <si>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3/Límite inferior: límite inferior del intervalo de confianza en que se ubica el porcentaje de acierto promedio obtenido por los postulantes en la sub prueba de Comprensión Lectora</t>
  </si>
  <si>
    <t>3/Límite inferior: límite inferior del intervalo de confianza en que se ubica el porcentaje de acierto promedio obtenido por los postulantes en la sub prueba de Razonamiento Lógico</t>
  </si>
  <si>
    <t>2/ Cumplieron requisitos: número de postulaciones que cumplieron los requisitos establecidos en la Norma Técnica</t>
  </si>
  <si>
    <t>3/ Presentaron documentación: número de postulaciones que presentaron la documentación requerida para la evaluación de la trayectoria profesional</t>
  </si>
  <si>
    <t>2/Promedio de los puntajes obtenidos en la evaluación de observación de desempeño en el aula. La evaluación tuvo un puntaje máximo de 50 puntos.</t>
  </si>
  <si>
    <t xml:space="preserve">3/Límite inferior: límite inferior del intervalo de confianza en que se ubica el promedio obtenido por las postulaciones en la evaluación de observación de desempeño en el aula </t>
  </si>
  <si>
    <t xml:space="preserve">4/Límite superior: límite superior del intervalo de confianza en que se ubica el promedio obtenido por las postulaciones en la evaluación de observación de desempeño en el aula </t>
  </si>
  <si>
    <t>5/Superaron puntaje de corte: número de postulaciones que superaron el puntaje mínimo en la evaluación de observación de desempeño en el aula, equivalente a 30 puntos.</t>
  </si>
  <si>
    <t>2/Promedio de los puntajes obtenidos en la entrevista personal. La evaluación tuvo un puntaje máximo de 25 puntos.</t>
  </si>
  <si>
    <t xml:space="preserve">3/Límite inferior: límite inferior del intervalo de confianza en que se ubica el promedio obtenido por las postulaciones evaluadas en la entrevista personal </t>
  </si>
  <si>
    <t xml:space="preserve">4/Límite superior: límite superior del intervalo de confianza en que se ubica el promedio obtenido por las postulaciones evaluadas en la entrevista personal </t>
  </si>
  <si>
    <t>2/Promedio de los puntajes obtenidos en el instrumento de evaluación de trayectoria. La evaluación tuvo un puntaje máximo de 25 puntos.</t>
  </si>
  <si>
    <t xml:space="preserve">3/Límite inferior: límite inferior del intervalo de confianza en que se ubica el promedio obtenido por las postulaciones evaluadas en el instrumento de evaluación de trayectoria </t>
  </si>
  <si>
    <t xml:space="preserve">4/Límite superior: límite superior del intervalo de confianza en que se ubica el promedio obtenido por las postulaciones evaluadas en el instrumento de evaluación de trayectoria </t>
  </si>
  <si>
    <t>6/Clasificados: postulantes que superaron los puntajes mínimos establecidos para cada una de las tres subpruebas de la Prueba Única Nacional y pasaron a la segunda etapa del concurso.</t>
  </si>
  <si>
    <t>7/Ganadores: postulantes que ganaron una plaza.</t>
  </si>
  <si>
    <t>6/Ganadores: postulantes que ganaron una plaza.</t>
  </si>
  <si>
    <t>7/No ganadores: postulantes que no ganaron una plaza.</t>
  </si>
  <si>
    <t>5/Ganadores: postulantes que ganaron una plaza.</t>
  </si>
  <si>
    <t>6/No ganadores: postulantes que no ganaron una plaza.</t>
  </si>
  <si>
    <t>Fuente: MINEDU-DIGEDD-DIED. Concursos Públicos de Ingreso a la Carrera Pública Magisterial y de Contratación Docente, 2017.</t>
  </si>
  <si>
    <t>EBR Inicial</t>
  </si>
  <si>
    <t>EBR Primaria</t>
  </si>
  <si>
    <t>EBR Secundaria</t>
  </si>
  <si>
    <t>EBA</t>
  </si>
  <si>
    <t>EBE</t>
  </si>
  <si>
    <t>4/ Seleccionaron plaza: número de postulantes clasificados que seleccionaron, en orden de preferencia, plazas en concurso.</t>
  </si>
  <si>
    <t>5/ Con plaza asignada: Se asignaron hasta tres plazas a cada postulante en base a sus preferencias y a su puntaje.</t>
  </si>
  <si>
    <t>6/ Ganadores de plaza: número de postulantes que ganaron una plaza en etapas regular y excepcional.</t>
  </si>
  <si>
    <r>
      <t xml:space="preserve">Nº de postulantes con plaza asignada 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</si>
  <si>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 xml:space="preserve">Nº de postulantes ganadores de plaza 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</si>
  <si>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>Tabla 1. Cuadro resumen del Concurso de Nombramiento 2017, según modalidad y nivel educativo</t>
  </si>
  <si>
    <t>Tabla 2. Cuadro resumen del Concurso de Nombramiento 2017, según región</t>
  </si>
  <si>
    <t>1/ Plazas seleccionadas, en orden de preferencia, por los postulantes clasificados.</t>
  </si>
  <si>
    <t>2/ Plazas asignadas a los postulantes en base a su orden de mérito y preferencias.</t>
  </si>
  <si>
    <t>Tabla 3. Número de plazas ofertadas, seleccionadas, asignadas y con ganador, según modalidad y nivel educativo</t>
  </si>
  <si>
    <t>Tabla 4. Número de plazas ofertadas, seleccionadas, asignadas y con ganador, según región</t>
  </si>
  <si>
    <t>Asignadas</t>
  </si>
  <si>
    <t>% Asignadas /Ofertadas</t>
  </si>
  <si>
    <t>Tabla 5. Plazas ofertadas, seleccionadas, asignadas y con ganador, por ruralidad</t>
  </si>
  <si>
    <t>Tabla 6. Plazas de inicial y primaria ofertadas, seleccionadas, asignadas y con ganador, por tipo de IE</t>
  </si>
  <si>
    <t>Tabla 7. Porcentaje de acierto promedio en la subprueba de Comprensión Lectora, según modalidad y nivel educativo</t>
  </si>
  <si>
    <t>Tabla 8. Porcentaje de acierto promedio en la subprueba de Razonamiento Lógico, según modalidad y nivel educativo</t>
  </si>
  <si>
    <r>
      <t>Tabla 10. Número de postulaciones</t>
    </r>
    <r>
      <rPr>
        <b/>
        <vertAlign val="superscript"/>
        <sz val="11"/>
        <color theme="1" tint="0.34998626667073579"/>
        <rFont val="Calibri"/>
        <family val="2"/>
      </rPr>
      <t>1</t>
    </r>
    <r>
      <rPr>
        <b/>
        <sz val="11"/>
        <color theme="1" tint="0.34998626667073579"/>
        <rFont val="Calibri"/>
        <family val="2"/>
      </rPr>
      <t xml:space="preserve"> de la Etapa Descentralizada, según modalidad y nivel educativo</t>
    </r>
  </si>
  <si>
    <t>Tabla 14. Puntaje promedio en Trayectoria, según modalidad y nivel educativo</t>
  </si>
  <si>
    <t>Tabla 13. Puntaje promedio en la Entrevista, según modalidad y nivel educativo</t>
  </si>
  <si>
    <t>Tabla 12. Puntaje promedio en la Observación de Aula, según modalidad y nivel educativo</t>
  </si>
  <si>
    <r>
      <t xml:space="preserve">Región 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</si>
  <si>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t>7/ Región donde el postulante fue evaluado</t>
  </si>
  <si>
    <r>
      <t xml:space="preserve">Región 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</si>
  <si>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t>3/ Región de la plaza ofertada</t>
  </si>
  <si>
    <t>% Con plaza asignada/ Clasificados</t>
  </si>
  <si>
    <t>% Asignadas/ ofertadas</t>
  </si>
  <si>
    <t>Total nacional</t>
  </si>
  <si>
    <t>Superaron puntaje corte 
(% cumplieron requisito)</t>
  </si>
  <si>
    <t>Entrevistas realizadas 
(% cumplieron requisito)</t>
  </si>
  <si>
    <t>% Con ganador/ asignadas</t>
  </si>
  <si>
    <t>Tabla 9. Porcentaje de acierto promedio en la subprueba de Conocimientos Pedagógicos de la Especialidad, según modalidad y nivel educativo</t>
  </si>
  <si>
    <t xml:space="preserve">2/Promedio: porcentaje de acierto promedio en la sub prueba de Conocimientos Pedagógicos de la Especialidad. </t>
  </si>
  <si>
    <t>3/Límite inferior: límite inferior del intervalo de confianza en que se ubica el porcentaje de acierto promedio obtenido por los postulantes en la sub prueba de Conocimientos Pedagógicos de la Especialidad</t>
  </si>
  <si>
    <t>4/Límite superior: límite superior del intervalo de confianza en que se ubica el porcentaje de acierto promedio obtenido por los postulantes en la sub prueba de Conocimientos Pedagógicos de la Especialidad</t>
  </si>
  <si>
    <t>5/Aprobados: número de postulantes que superaron el puntaje mínimo en la sub prueba de Conocimientos Pedagógicos de la Especialidad, equivalente a tener un porcentaje de acierto promedio de 60% del total de ítems.</t>
  </si>
  <si>
    <r>
      <t>Entrevistas realizadas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</si>
  <si>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Superaron puntaje corte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</si>
  <si>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 xml:space="preserve">6/ Entrevistas realizadas: número de postulaciones que se presentaron en la entrevista personal </t>
  </si>
  <si>
    <t>5/ Superaron puntaje de corte: número de postulaciones que superaron el puntaje mínimo en la evaluación de observación de desempeño en el aula, equivalente a 30 puntos.</t>
  </si>
  <si>
    <t>Nº plazas ofertadas</t>
  </si>
  <si>
    <r>
      <t xml:space="preserve">Nº plazas seleccionadas 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</si>
  <si>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 xml:space="preserve">Nº plazas asignadas 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</si>
  <si>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t>Nº plazas con ganador</t>
  </si>
  <si>
    <t>Modalidad y nivel educativo</t>
  </si>
  <si>
    <t>Plazas</t>
  </si>
  <si>
    <t>1/Un postulante clasificado podía realizar hasta tres postulaciones siempre y cuando haya quedado asignado hasta en tres IIEE, en base a su orden de mérito y preferencias. Las estadísticas de esta tabla se refieren a las postulaciones, no a los postulantes.</t>
  </si>
  <si>
    <r>
      <t>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</si>
  <si>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No 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</si>
  <si>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</si>
  <si>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No 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</si>
  <si>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t>1/Nº de postulaciones evaluadas: número de postulaciones evaluadas en la observación de desempeño en el aula.</t>
  </si>
  <si>
    <t>1/Nº de postulaciones evaluadas: número de postulaciones evaluadas en la entrevista personal</t>
  </si>
  <si>
    <t>1/Nº de postulaciones evaluadas: número de postulaciones evaluadas en la trayectoria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</si>
</sst>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 tint="0.3499862666707357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vertAlign val="superscript"/>
      <sz val="11"/>
      <color theme="1" tint="0.34998626667073579"/>
      <name val="Calibri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0"/>
      <color theme="1" tint="0.34998626667073579"/>
      <name val="Arial"/>
      <family val="2"/>
      <charset val="1"/>
    </font>
    <font>
      <sz val="10"/>
      <name val="Arial"/>
      <family val="2"/>
    </font>
    <font>
      <sz val="10"/>
      <color rgb="FF595959"/>
      <name val="Calibri"/>
      <family val="2"/>
      <scheme val="minor"/>
    </font>
    <font>
      <sz val="10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9FFE7"/>
        <bgColor indexed="64"/>
      </patternFill>
    </fill>
  </fills>
  <borders count="2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34998626667073579"/>
      </top>
      <bottom style="thin">
        <color theme="1" tint="0.499984740745262"/>
      </bottom>
      <diagonal/>
    </border>
    <border>
      <left/>
      <right/>
      <top style="thin">
        <color theme="1" tint="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34998626667073579"/>
      </right>
      <top/>
      <bottom/>
      <diagonal/>
    </border>
    <border>
      <left style="thin">
        <color theme="1" tint="0.499984740745262"/>
      </left>
      <right style="thin">
        <color theme="1" tint="0.34998626667073579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34998626667073579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</borders>
  <cellStyleXfs count="20">
    <xf numFmtId="0" fontId="0" fillId="0" borderId="0"/>
    <xf numFmtId="9" fontId="4" fillId="0" borderId="0" applyBorder="0" applyProtection="0"/>
    <xf numFmtId="0" fontId="4" fillId="0" borderId="0"/>
    <xf numFmtId="0" fontId="3" fillId="0" borderId="0"/>
    <xf numFmtId="0" fontId="6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3" fillId="0" borderId="0" xfId="3"/>
    <xf numFmtId="0" fontId="2" fillId="0" borderId="0" xfId="5"/>
    <xf numFmtId="0" fontId="2" fillId="0" borderId="0" xfId="5" applyAlignment="1">
      <alignment horizontal="center"/>
    </xf>
    <xf numFmtId="0" fontId="2" fillId="0" borderId="0" xfId="5" applyFont="1"/>
    <xf numFmtId="0" fontId="5" fillId="2" borderId="1" xfId="7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vertical="top"/>
    </xf>
    <xf numFmtId="0" fontId="11" fillId="0" borderId="0" xfId="5" applyFont="1"/>
    <xf numFmtId="2" fontId="2" fillId="0" borderId="0" xfId="5" applyNumberFormat="1"/>
    <xf numFmtId="0" fontId="17" fillId="0" borderId="0" xfId="5" applyFont="1"/>
    <xf numFmtId="0" fontId="11" fillId="0" borderId="0" xfId="5" applyFont="1" applyFill="1"/>
    <xf numFmtId="0" fontId="16" fillId="0" borderId="0" xfId="16" applyAlignment="1"/>
    <xf numFmtId="0" fontId="9" fillId="2" borderId="1" xfId="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16" fillId="0" borderId="0" xfId="17"/>
    <xf numFmtId="0" fontId="16" fillId="0" borderId="0" xfId="18"/>
    <xf numFmtId="0" fontId="16" fillId="0" borderId="0" xfId="19"/>
    <xf numFmtId="0" fontId="7" fillId="0" borderId="1" xfId="4" applyFont="1" applyFill="1" applyBorder="1" applyAlignment="1">
      <alignment vertical="center"/>
    </xf>
    <xf numFmtId="164" fontId="11" fillId="0" borderId="1" xfId="1" applyNumberFormat="1" applyFont="1" applyBorder="1" applyAlignment="1">
      <alignment horizontal="center" vertical="center"/>
    </xf>
    <xf numFmtId="0" fontId="7" fillId="0" borderId="21" xfId="4" applyFont="1" applyFill="1" applyBorder="1" applyAlignment="1">
      <alignment vertical="center"/>
    </xf>
    <xf numFmtId="164" fontId="11" fillId="0" borderId="21" xfId="1" applyNumberFormat="1" applyFont="1" applyBorder="1" applyAlignment="1">
      <alignment horizontal="center" vertical="center"/>
    </xf>
    <xf numFmtId="0" fontId="7" fillId="0" borderId="12" xfId="4" applyFont="1" applyFill="1" applyBorder="1" applyAlignment="1">
      <alignment vertical="center"/>
    </xf>
    <xf numFmtId="164" fontId="11" fillId="0" borderId="12" xfId="1" applyNumberFormat="1" applyFont="1" applyBorder="1" applyAlignment="1">
      <alignment horizontal="center" vertical="center"/>
    </xf>
    <xf numFmtId="9" fontId="7" fillId="0" borderId="1" xfId="4" applyNumberFormat="1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3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9" fontId="8" fillId="0" borderId="3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2" fontId="8" fillId="0" borderId="1" xfId="9" applyNumberFormat="1" applyFont="1" applyBorder="1" applyAlignment="1">
      <alignment horizontal="center" vertical="center"/>
    </xf>
    <xf numFmtId="2" fontId="8" fillId="0" borderId="21" xfId="9" applyNumberFormat="1" applyFont="1" applyBorder="1" applyAlignment="1">
      <alignment horizontal="center" vertical="center"/>
    </xf>
    <xf numFmtId="2" fontId="8" fillId="0" borderId="12" xfId="9" applyNumberFormat="1" applyFont="1" applyBorder="1" applyAlignment="1">
      <alignment horizontal="center" vertical="center"/>
    </xf>
    <xf numFmtId="2" fontId="8" fillId="0" borderId="1" xfId="7" applyNumberFormat="1" applyFont="1" applyBorder="1" applyAlignment="1">
      <alignment horizontal="center" vertical="center"/>
    </xf>
    <xf numFmtId="2" fontId="8" fillId="0" borderId="21" xfId="7" applyNumberFormat="1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21" xfId="3" applyFont="1" applyFill="1" applyBorder="1" applyAlignment="1">
      <alignment horizontal="center" vertical="center" wrapText="1"/>
    </xf>
    <xf numFmtId="0" fontId="5" fillId="2" borderId="21" xfId="7" applyFont="1" applyFill="1" applyBorder="1" applyAlignment="1">
      <alignment horizontal="center" vertical="center" wrapText="1"/>
    </xf>
    <xf numFmtId="0" fontId="5" fillId="2" borderId="21" xfId="9" applyFont="1" applyFill="1" applyBorder="1" applyAlignment="1">
      <alignment horizontal="center" vertical="center" wrapText="1"/>
    </xf>
    <xf numFmtId="9" fontId="8" fillId="0" borderId="1" xfId="6" applyFont="1" applyBorder="1" applyAlignment="1">
      <alignment horizontal="center" vertical="center"/>
    </xf>
    <xf numFmtId="9" fontId="8" fillId="0" borderId="25" xfId="0" applyNumberFormat="1" applyFont="1" applyBorder="1" applyAlignment="1">
      <alignment horizontal="center" vertical="center"/>
    </xf>
    <xf numFmtId="0" fontId="3" fillId="0" borderId="0" xfId="3" applyFill="1"/>
    <xf numFmtId="0" fontId="8" fillId="0" borderId="1" xfId="3" applyNumberFormat="1" applyFont="1" applyFill="1" applyBorder="1" applyAlignment="1">
      <alignment horizontal="center" vertical="center"/>
    </xf>
    <xf numFmtId="0" fontId="8" fillId="0" borderId="1" xfId="3" applyNumberFormat="1" applyFont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2" xfId="3" applyNumberFormat="1" applyFont="1" applyBorder="1" applyAlignment="1">
      <alignment horizontal="center" vertical="center"/>
    </xf>
    <xf numFmtId="0" fontId="8" fillId="0" borderId="21" xfId="3" applyNumberFormat="1" applyFont="1" applyBorder="1" applyAlignment="1">
      <alignment horizontal="center" vertical="center"/>
    </xf>
    <xf numFmtId="0" fontId="8" fillId="0" borderId="12" xfId="9" applyNumberFormat="1" applyFont="1" applyFill="1" applyBorder="1" applyAlignment="1">
      <alignment horizontal="center" vertical="center"/>
    </xf>
    <xf numFmtId="0" fontId="8" fillId="0" borderId="1" xfId="9" applyNumberFormat="1" applyFont="1" applyFill="1" applyBorder="1" applyAlignment="1">
      <alignment horizontal="center" vertical="center"/>
    </xf>
    <xf numFmtId="0" fontId="8" fillId="0" borderId="21" xfId="9" applyNumberFormat="1" applyFont="1" applyFill="1" applyBorder="1" applyAlignment="1">
      <alignment horizontal="center" vertical="center"/>
    </xf>
    <xf numFmtId="0" fontId="8" fillId="0" borderId="24" xfId="9" applyNumberFormat="1" applyFont="1" applyFill="1" applyBorder="1" applyAlignment="1">
      <alignment horizontal="center" vertical="center"/>
    </xf>
    <xf numFmtId="0" fontId="8" fillId="0" borderId="14" xfId="9" applyNumberFormat="1" applyFont="1" applyFill="1" applyBorder="1" applyAlignment="1">
      <alignment horizontal="center" vertical="center"/>
    </xf>
    <xf numFmtId="0" fontId="8" fillId="0" borderId="22" xfId="9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1" xfId="9" applyNumberFormat="1" applyFont="1" applyBorder="1" applyAlignment="1">
      <alignment horizontal="center" vertical="center"/>
    </xf>
    <xf numFmtId="0" fontId="8" fillId="0" borderId="21" xfId="9" applyNumberFormat="1" applyFont="1" applyBorder="1" applyAlignment="1">
      <alignment horizontal="center" vertical="center"/>
    </xf>
    <xf numFmtId="0" fontId="8" fillId="0" borderId="12" xfId="9" applyNumberFormat="1" applyFont="1" applyBorder="1" applyAlignment="1">
      <alignment horizontal="center" vertical="center"/>
    </xf>
    <xf numFmtId="0" fontId="8" fillId="0" borderId="1" xfId="7" applyNumberFormat="1" applyFont="1" applyBorder="1" applyAlignment="1">
      <alignment horizontal="center" vertical="center"/>
    </xf>
    <xf numFmtId="0" fontId="8" fillId="0" borderId="21" xfId="7" applyNumberFormat="1" applyFont="1" applyBorder="1" applyAlignment="1">
      <alignment horizontal="center" vertical="center"/>
    </xf>
    <xf numFmtId="164" fontId="18" fillId="0" borderId="1" xfId="1" applyNumberFormat="1" applyFont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2" fontId="8" fillId="0" borderId="1" xfId="3" applyNumberFormat="1" applyFont="1" applyBorder="1" applyAlignment="1">
      <alignment horizontal="center" vertical="center"/>
    </xf>
    <xf numFmtId="2" fontId="8" fillId="0" borderId="1" xfId="9" applyNumberFormat="1" applyFont="1" applyFill="1" applyBorder="1" applyAlignment="1">
      <alignment horizontal="center" vertical="center" wrapText="1"/>
    </xf>
    <xf numFmtId="0" fontId="8" fillId="0" borderId="1" xfId="9" applyNumberFormat="1" applyFont="1" applyFill="1" applyBorder="1" applyAlignment="1">
      <alignment horizontal="center" vertical="center" wrapText="1"/>
    </xf>
    <xf numFmtId="0" fontId="17" fillId="0" borderId="0" xfId="5" applyFont="1" applyAlignment="1">
      <alignment vertical="center" wrapText="1"/>
    </xf>
    <xf numFmtId="0" fontId="9" fillId="2" borderId="1" xfId="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0" borderId="0" xfId="5" applyFont="1" applyBorder="1" applyAlignment="1">
      <alignment vertical="center" wrapText="1"/>
    </xf>
    <xf numFmtId="0" fontId="8" fillId="0" borderId="1" xfId="9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textRotation="90" wrapText="1"/>
    </xf>
    <xf numFmtId="0" fontId="5" fillId="2" borderId="1" xfId="3" applyFont="1" applyFill="1" applyBorder="1" applyAlignment="1">
      <alignment horizontal="center" vertical="center" textRotation="90" wrapText="1"/>
    </xf>
    <xf numFmtId="0" fontId="8" fillId="0" borderId="15" xfId="9" applyFont="1" applyFill="1" applyBorder="1" applyAlignment="1">
      <alignment horizontal="center" vertical="center"/>
    </xf>
    <xf numFmtId="0" fontId="8" fillId="0" borderId="16" xfId="9" applyFont="1" applyFill="1" applyBorder="1" applyAlignment="1">
      <alignment horizontal="center" vertical="center"/>
    </xf>
    <xf numFmtId="0" fontId="8" fillId="0" borderId="17" xfId="9" applyFont="1" applyFill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 wrapText="1"/>
    </xf>
    <xf numFmtId="0" fontId="5" fillId="2" borderId="7" xfId="9" applyFont="1" applyFill="1" applyBorder="1" applyAlignment="1">
      <alignment horizontal="center" vertical="center" wrapText="1"/>
    </xf>
    <xf numFmtId="0" fontId="5" fillId="2" borderId="8" xfId="9" applyFont="1" applyFill="1" applyBorder="1" applyAlignment="1">
      <alignment horizontal="center" vertical="center" wrapText="1"/>
    </xf>
    <xf numFmtId="0" fontId="11" fillId="0" borderId="0" xfId="5" applyFont="1" applyAlignment="1">
      <alignment vertical="center" wrapText="1"/>
    </xf>
    <xf numFmtId="0" fontId="5" fillId="2" borderId="13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2" xfId="9" applyFont="1" applyFill="1" applyBorder="1" applyAlignment="1">
      <alignment horizontal="center" vertical="center"/>
    </xf>
    <xf numFmtId="0" fontId="5" fillId="2" borderId="13" xfId="9" applyFont="1" applyFill="1" applyBorder="1" applyAlignment="1">
      <alignment horizontal="center" vertical="center" wrapText="1"/>
    </xf>
    <xf numFmtId="0" fontId="5" fillId="2" borderId="2" xfId="9" applyFont="1" applyFill="1" applyBorder="1" applyAlignment="1">
      <alignment horizontal="center" vertical="center" wrapText="1"/>
    </xf>
    <xf numFmtId="0" fontId="5" fillId="2" borderId="23" xfId="9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 wrapText="1"/>
    </xf>
  </cellXfs>
  <cellStyles count="20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3" xfId="9"/>
    <cellStyle name="Normal 3" xfId="5"/>
    <cellStyle name="Normal 3 2" xfId="8"/>
    <cellStyle name="Normal_Tabla 12." xfId="17"/>
    <cellStyle name="Normal_Tabla 13." xfId="18"/>
    <cellStyle name="Normal_Tabla 14." xfId="19"/>
    <cellStyle name="Normal_Tabla 2." xfId="16"/>
    <cellStyle name="Porcentaje" xfId="1" builtinId="5"/>
    <cellStyle name="Porcentaje 2" xfId="6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FFE7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tabSelected="1" zoomScale="85" zoomScaleNormal="85" zoomScalePageLayoutView="90" workbookViewId="0">
      <selection activeCell="B21" sqref="B21"/>
    </sheetView>
  </sheetViews>
  <sheetFormatPr baseColWidth="10" defaultRowHeight="15" x14ac:dyDescent="0.25"/>
  <cols>
    <col min="2" max="2" width="17.7109375" customWidth="1"/>
    <col min="3" max="12" width="14.7109375" customWidth="1"/>
    <col min="13" max="13" width="14.42578125" customWidth="1"/>
  </cols>
  <sheetData>
    <row r="2" spans="2:13" x14ac:dyDescent="0.25">
      <c r="B2" s="9" t="s">
        <v>122</v>
      </c>
    </row>
    <row r="4" spans="2:13" ht="76.5" customHeight="1" x14ac:dyDescent="0.25">
      <c r="B4" s="17" t="s">
        <v>161</v>
      </c>
      <c r="C4" s="17" t="s">
        <v>55</v>
      </c>
      <c r="D4" s="17" t="s">
        <v>56</v>
      </c>
      <c r="E4" s="17" t="s">
        <v>57</v>
      </c>
      <c r="F4" s="17" t="s">
        <v>58</v>
      </c>
      <c r="G4" s="17" t="s">
        <v>120</v>
      </c>
      <c r="H4" s="17" t="s">
        <v>121</v>
      </c>
      <c r="I4" s="17" t="s">
        <v>14</v>
      </c>
      <c r="J4" s="17" t="s">
        <v>46</v>
      </c>
      <c r="K4" s="17" t="s">
        <v>142</v>
      </c>
      <c r="L4" s="17" t="s">
        <v>15</v>
      </c>
      <c r="M4" s="1"/>
    </row>
    <row r="5" spans="2:13" ht="15" customHeight="1" x14ac:dyDescent="0.25">
      <c r="B5" s="21" t="s">
        <v>112</v>
      </c>
      <c r="C5" s="47">
        <v>38264</v>
      </c>
      <c r="D5" s="48">
        <v>35724</v>
      </c>
      <c r="E5" s="48">
        <v>2883</v>
      </c>
      <c r="F5" s="48">
        <v>2648</v>
      </c>
      <c r="G5" s="48">
        <v>2616</v>
      </c>
      <c r="H5" s="48">
        <v>1811</v>
      </c>
      <c r="I5" s="32">
        <f t="shared" ref="I5:J10" si="0">+E5/D5</f>
        <v>8.0702049042660401E-2</v>
      </c>
      <c r="J5" s="32">
        <f t="shared" si="0"/>
        <v>0.91848768643773848</v>
      </c>
      <c r="K5" s="32">
        <f>+G5/E5</f>
        <v>0.90738813735691992</v>
      </c>
      <c r="L5" s="32">
        <f t="shared" ref="L5:L10" si="1">+H5/E5</f>
        <v>0.62816510579257723</v>
      </c>
    </row>
    <row r="6" spans="2:13" x14ac:dyDescent="0.25">
      <c r="B6" s="21" t="s">
        <v>113</v>
      </c>
      <c r="C6" s="47">
        <v>90540</v>
      </c>
      <c r="D6" s="48">
        <v>82976</v>
      </c>
      <c r="E6" s="48">
        <v>10105</v>
      </c>
      <c r="F6" s="48">
        <v>9500</v>
      </c>
      <c r="G6" s="48">
        <v>9230</v>
      </c>
      <c r="H6" s="48">
        <v>5580</v>
      </c>
      <c r="I6" s="32">
        <f t="shared" si="0"/>
        <v>0.12178220208252989</v>
      </c>
      <c r="J6" s="32">
        <f t="shared" si="0"/>
        <v>0.94012864918357253</v>
      </c>
      <c r="K6" s="32">
        <f t="shared" ref="K6:K10" si="2">+G6/E6</f>
        <v>0.91340920336467091</v>
      </c>
      <c r="L6" s="32">
        <f t="shared" si="1"/>
        <v>0.55220188025729833</v>
      </c>
    </row>
    <row r="7" spans="2:13" x14ac:dyDescent="0.25">
      <c r="B7" s="21" t="s">
        <v>114</v>
      </c>
      <c r="C7" s="47">
        <v>93651</v>
      </c>
      <c r="D7" s="48">
        <v>85427</v>
      </c>
      <c r="E7" s="48">
        <v>8640</v>
      </c>
      <c r="F7" s="48">
        <v>7530</v>
      </c>
      <c r="G7" s="48">
        <v>7066</v>
      </c>
      <c r="H7" s="48">
        <v>3246</v>
      </c>
      <c r="I7" s="32">
        <f t="shared" si="0"/>
        <v>0.10113898416191602</v>
      </c>
      <c r="J7" s="32">
        <f t="shared" si="0"/>
        <v>0.87152777777777779</v>
      </c>
      <c r="K7" s="32">
        <f t="shared" si="2"/>
        <v>0.81782407407407409</v>
      </c>
      <c r="L7" s="32">
        <f t="shared" si="1"/>
        <v>0.37569444444444444</v>
      </c>
    </row>
    <row r="8" spans="2:13" x14ac:dyDescent="0.25">
      <c r="B8" s="21" t="s">
        <v>115</v>
      </c>
      <c r="C8" s="47">
        <v>2963</v>
      </c>
      <c r="D8" s="48">
        <v>2597</v>
      </c>
      <c r="E8" s="48">
        <v>236</v>
      </c>
      <c r="F8" s="48">
        <v>198</v>
      </c>
      <c r="G8" s="48">
        <v>197</v>
      </c>
      <c r="H8" s="48">
        <v>104</v>
      </c>
      <c r="I8" s="32">
        <f t="shared" si="0"/>
        <v>9.0874085483249906E-2</v>
      </c>
      <c r="J8" s="32">
        <f t="shared" si="0"/>
        <v>0.83898305084745761</v>
      </c>
      <c r="K8" s="32">
        <f t="shared" si="2"/>
        <v>0.8347457627118644</v>
      </c>
      <c r="L8" s="32">
        <f t="shared" si="1"/>
        <v>0.44067796610169491</v>
      </c>
    </row>
    <row r="9" spans="2:13" x14ac:dyDescent="0.25">
      <c r="B9" s="21" t="s">
        <v>116</v>
      </c>
      <c r="C9" s="47">
        <v>1413</v>
      </c>
      <c r="D9" s="48">
        <v>1302</v>
      </c>
      <c r="E9" s="48">
        <v>251</v>
      </c>
      <c r="F9" s="48">
        <v>239</v>
      </c>
      <c r="G9" s="48">
        <v>239</v>
      </c>
      <c r="H9" s="48">
        <v>191</v>
      </c>
      <c r="I9" s="32">
        <f t="shared" si="0"/>
        <v>0.19278033794162827</v>
      </c>
      <c r="J9" s="32">
        <f t="shared" si="0"/>
        <v>0.952191235059761</v>
      </c>
      <c r="K9" s="32">
        <f t="shared" si="2"/>
        <v>0.952191235059761</v>
      </c>
      <c r="L9" s="32">
        <f t="shared" si="1"/>
        <v>0.76095617529880477</v>
      </c>
    </row>
    <row r="10" spans="2:13" x14ac:dyDescent="0.25">
      <c r="B10" s="21" t="s">
        <v>0</v>
      </c>
      <c r="C10" s="48">
        <f t="shared" ref="C10:H10" si="3">SUM(C5:C9)</f>
        <v>226831</v>
      </c>
      <c r="D10" s="48">
        <f t="shared" si="3"/>
        <v>208026</v>
      </c>
      <c r="E10" s="48">
        <f t="shared" si="3"/>
        <v>22115</v>
      </c>
      <c r="F10" s="48">
        <f t="shared" si="3"/>
        <v>20115</v>
      </c>
      <c r="G10" s="48">
        <f t="shared" si="3"/>
        <v>19348</v>
      </c>
      <c r="H10" s="48">
        <f t="shared" si="3"/>
        <v>10932</v>
      </c>
      <c r="I10" s="32">
        <f t="shared" si="0"/>
        <v>0.10630882678126773</v>
      </c>
      <c r="J10" s="32">
        <f t="shared" si="0"/>
        <v>0.90956364458512318</v>
      </c>
      <c r="K10" s="32">
        <f t="shared" si="2"/>
        <v>0.87488130228351801</v>
      </c>
      <c r="L10" s="32">
        <f t="shared" si="1"/>
        <v>0.4943251186977165</v>
      </c>
    </row>
    <row r="11" spans="2:13" x14ac:dyDescent="0.25">
      <c r="B11" s="10" t="s">
        <v>61</v>
      </c>
    </row>
    <row r="12" spans="2:13" x14ac:dyDescent="0.25">
      <c r="B12" s="10" t="s">
        <v>62</v>
      </c>
    </row>
    <row r="13" spans="2:13" x14ac:dyDescent="0.25">
      <c r="B13" s="10" t="s">
        <v>63</v>
      </c>
    </row>
    <row r="14" spans="2:13" x14ac:dyDescent="0.25">
      <c r="B14" s="10" t="s">
        <v>117</v>
      </c>
    </row>
    <row r="15" spans="2:13" x14ac:dyDescent="0.25">
      <c r="B15" s="10" t="s">
        <v>118</v>
      </c>
    </row>
    <row r="16" spans="2:13" x14ac:dyDescent="0.25">
      <c r="B16" s="10" t="s">
        <v>119</v>
      </c>
    </row>
    <row r="17" spans="2:2" x14ac:dyDescent="0.25">
      <c r="B17" s="10" t="s">
        <v>111</v>
      </c>
    </row>
    <row r="18" spans="2:2" x14ac:dyDescent="0.25">
      <c r="B18" s="10"/>
    </row>
    <row r="20" spans="2:2" x14ac:dyDescent="0.25">
      <c r="B20" s="10"/>
    </row>
    <row r="21" spans="2:2" x14ac:dyDescent="0.25">
      <c r="B21" s="10"/>
    </row>
    <row r="22" spans="2:2" x14ac:dyDescent="0.25">
      <c r="B22" s="10"/>
    </row>
    <row r="23" spans="2:2" x14ac:dyDescent="0.25">
      <c r="B23" s="10"/>
    </row>
    <row r="24" spans="2:2" x14ac:dyDescent="0.25">
      <c r="B24" s="10"/>
    </row>
    <row r="25" spans="2:2" x14ac:dyDescent="0.25">
      <c r="B25" s="10"/>
    </row>
    <row r="26" spans="2:2" x14ac:dyDescent="0.25">
      <c r="B26" s="13"/>
    </row>
  </sheetData>
  <sheetProtection algorithmName="SHA-512" hashValue="sbWpZkBkaiqOn8n1YTGEQigXHsn4UwXucC8JMJifsLQpUORupEif24DU5+Mt9/mEFQ6br+TjLtKDz7NnLLTYUg==" saltValue="prH0STtA6mZuWhG55RblRQ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showGridLines="0" zoomScale="85" zoomScaleNormal="85" workbookViewId="0">
      <selection activeCell="B17" sqref="B17"/>
    </sheetView>
  </sheetViews>
  <sheetFormatPr baseColWidth="10" defaultRowHeight="15" x14ac:dyDescent="0.25"/>
  <cols>
    <col min="2" max="3" width="15.42578125" customWidth="1"/>
    <col min="6" max="6" width="15.42578125" customWidth="1"/>
    <col min="7" max="7" width="15.140625" customWidth="1"/>
    <col min="8" max="8" width="15" customWidth="1"/>
    <col min="9" max="9" width="14.7109375" customWidth="1"/>
    <col min="10" max="10" width="10.85546875" customWidth="1"/>
    <col min="11" max="11" width="14.85546875" customWidth="1"/>
    <col min="12" max="12" width="12.7109375" customWidth="1"/>
    <col min="13" max="13" width="14.28515625" customWidth="1"/>
  </cols>
  <sheetData>
    <row r="2" spans="2:13" ht="17.25" x14ac:dyDescent="0.25">
      <c r="B2" s="9" t="s">
        <v>134</v>
      </c>
    </row>
    <row r="4" spans="2:13" ht="15" customHeight="1" x14ac:dyDescent="0.25">
      <c r="B4" s="83" t="s">
        <v>161</v>
      </c>
      <c r="C4" s="86" t="s">
        <v>77</v>
      </c>
      <c r="D4" s="86" t="s">
        <v>75</v>
      </c>
      <c r="E4" s="86" t="s">
        <v>48</v>
      </c>
      <c r="F4" s="89" t="s">
        <v>3</v>
      </c>
      <c r="G4" s="90"/>
      <c r="H4" s="89" t="s">
        <v>2</v>
      </c>
      <c r="I4" s="91"/>
      <c r="J4" s="91"/>
      <c r="K4" s="90"/>
      <c r="L4" s="89" t="s">
        <v>59</v>
      </c>
      <c r="M4" s="90"/>
    </row>
    <row r="5" spans="2:13" ht="15" customHeight="1" x14ac:dyDescent="0.25">
      <c r="B5" s="84"/>
      <c r="C5" s="87"/>
      <c r="D5" s="87"/>
      <c r="E5" s="87"/>
      <c r="F5" s="86" t="s">
        <v>76</v>
      </c>
      <c r="G5" s="86" t="s">
        <v>49</v>
      </c>
      <c r="H5" s="86" t="s">
        <v>74</v>
      </c>
      <c r="I5" s="86" t="s">
        <v>50</v>
      </c>
      <c r="J5" s="86" t="s">
        <v>154</v>
      </c>
      <c r="K5" s="86" t="s">
        <v>145</v>
      </c>
      <c r="L5" s="86" t="s">
        <v>153</v>
      </c>
      <c r="M5" s="86" t="s">
        <v>146</v>
      </c>
    </row>
    <row r="6" spans="2:13" ht="43.5" customHeight="1" x14ac:dyDescent="0.25">
      <c r="B6" s="8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x14ac:dyDescent="0.25">
      <c r="B7" s="21" t="s">
        <v>112</v>
      </c>
      <c r="C7" s="59">
        <v>7425</v>
      </c>
      <c r="D7" s="59">
        <v>5294</v>
      </c>
      <c r="E7" s="33">
        <f>D7/C7</f>
        <v>0.71299663299663296</v>
      </c>
      <c r="F7" s="59">
        <v>5294</v>
      </c>
      <c r="G7" s="34">
        <f>F7/D7</f>
        <v>1</v>
      </c>
      <c r="H7" s="59">
        <v>4974</v>
      </c>
      <c r="I7" s="33">
        <f>H7/D7</f>
        <v>0.93955421231582925</v>
      </c>
      <c r="J7" s="59">
        <v>4422</v>
      </c>
      <c r="K7" s="33">
        <f>J7/D7</f>
        <v>0.8352852285606347</v>
      </c>
      <c r="L7" s="59">
        <v>5148</v>
      </c>
      <c r="M7" s="33">
        <f>L7/D7</f>
        <v>0.97242160936909705</v>
      </c>
    </row>
    <row r="8" spans="2:13" x14ac:dyDescent="0.25">
      <c r="B8" s="21" t="s">
        <v>113</v>
      </c>
      <c r="C8" s="59">
        <v>25208</v>
      </c>
      <c r="D8" s="59">
        <v>17729</v>
      </c>
      <c r="E8" s="33">
        <f>D8/C8</f>
        <v>0.70330847350047609</v>
      </c>
      <c r="F8" s="59">
        <v>17729</v>
      </c>
      <c r="G8" s="33">
        <f>F8/D8</f>
        <v>1</v>
      </c>
      <c r="H8" s="59">
        <v>16513</v>
      </c>
      <c r="I8" s="33">
        <f>H8/D8</f>
        <v>0.93141181115686167</v>
      </c>
      <c r="J8" s="59">
        <v>15486</v>
      </c>
      <c r="K8" s="33">
        <f>J8/D8</f>
        <v>0.87348412205990189</v>
      </c>
      <c r="L8" s="59">
        <v>17079</v>
      </c>
      <c r="M8" s="33">
        <f>L8/D8</f>
        <v>0.96333690563483554</v>
      </c>
    </row>
    <row r="9" spans="2:13" x14ac:dyDescent="0.25">
      <c r="B9" s="21" t="s">
        <v>114</v>
      </c>
      <c r="C9" s="59">
        <v>18529</v>
      </c>
      <c r="D9" s="59">
        <v>9754</v>
      </c>
      <c r="E9" s="33">
        <f>D9/C9</f>
        <v>0.52641804738517994</v>
      </c>
      <c r="F9" s="59">
        <v>9754</v>
      </c>
      <c r="G9" s="33">
        <f>F9/D9</f>
        <v>1</v>
      </c>
      <c r="H9" s="59">
        <v>8987</v>
      </c>
      <c r="I9" s="33">
        <f>H9/D9</f>
        <v>0.9213655936026246</v>
      </c>
      <c r="J9" s="59">
        <v>8413</v>
      </c>
      <c r="K9" s="33">
        <f>J9/D9</f>
        <v>0.86251794135739179</v>
      </c>
      <c r="L9" s="59">
        <v>9340</v>
      </c>
      <c r="M9" s="33">
        <f>L9/D9</f>
        <v>0.95755587451302027</v>
      </c>
    </row>
    <row r="10" spans="2:13" x14ac:dyDescent="0.25">
      <c r="B10" s="21" t="s">
        <v>115</v>
      </c>
      <c r="C10" s="59">
        <v>457</v>
      </c>
      <c r="D10" s="59">
        <v>258</v>
      </c>
      <c r="E10" s="33">
        <f t="shared" ref="E10:E12" si="0">D10/C10</f>
        <v>0.56455142231947486</v>
      </c>
      <c r="F10" s="59">
        <v>258</v>
      </c>
      <c r="G10" s="33">
        <f t="shared" ref="G10:G12" si="1">F10/D10</f>
        <v>1</v>
      </c>
      <c r="H10" s="59">
        <v>235</v>
      </c>
      <c r="I10" s="33">
        <f t="shared" ref="I10:I11" si="2">H10/D10</f>
        <v>0.91085271317829453</v>
      </c>
      <c r="J10" s="59">
        <v>216</v>
      </c>
      <c r="K10" s="33">
        <f t="shared" ref="K10:K12" si="3">J10/D10</f>
        <v>0.83720930232558144</v>
      </c>
      <c r="L10" s="59">
        <v>245</v>
      </c>
      <c r="M10" s="33">
        <f t="shared" ref="M10:M12" si="4">L10/D10</f>
        <v>0.94961240310077522</v>
      </c>
    </row>
    <row r="11" spans="2:13" x14ac:dyDescent="0.25">
      <c r="B11" s="21" t="s">
        <v>116</v>
      </c>
      <c r="C11" s="59">
        <v>651</v>
      </c>
      <c r="D11" s="59">
        <v>469</v>
      </c>
      <c r="E11" s="33">
        <f t="shared" si="0"/>
        <v>0.72043010752688175</v>
      </c>
      <c r="F11" s="59">
        <v>469</v>
      </c>
      <c r="G11" s="33">
        <f t="shared" si="1"/>
        <v>1</v>
      </c>
      <c r="H11" s="59">
        <v>443</v>
      </c>
      <c r="I11" s="33">
        <f t="shared" si="2"/>
        <v>0.94456289978678043</v>
      </c>
      <c r="J11" s="59">
        <v>404</v>
      </c>
      <c r="K11" s="33">
        <f t="shared" si="3"/>
        <v>0.86140724946695091</v>
      </c>
      <c r="L11" s="59">
        <v>454</v>
      </c>
      <c r="M11" s="33">
        <f t="shared" si="4"/>
        <v>0.96801705756929635</v>
      </c>
    </row>
    <row r="12" spans="2:13" x14ac:dyDescent="0.25">
      <c r="B12" s="21" t="s">
        <v>0</v>
      </c>
      <c r="C12" s="59">
        <v>52270</v>
      </c>
      <c r="D12" s="59">
        <v>33504</v>
      </c>
      <c r="E12" s="33">
        <f t="shared" si="0"/>
        <v>0.64097952936674962</v>
      </c>
      <c r="F12" s="59">
        <v>33504</v>
      </c>
      <c r="G12" s="33">
        <f t="shared" si="1"/>
        <v>1</v>
      </c>
      <c r="H12" s="59">
        <v>31152</v>
      </c>
      <c r="I12" s="33">
        <f>H12/D12</f>
        <v>0.92979942693409745</v>
      </c>
      <c r="J12" s="59">
        <v>28941</v>
      </c>
      <c r="K12" s="33">
        <f t="shared" si="3"/>
        <v>0.86380730659025784</v>
      </c>
      <c r="L12" s="59">
        <v>32266</v>
      </c>
      <c r="M12" s="33">
        <f t="shared" si="4"/>
        <v>0.96304918815663798</v>
      </c>
    </row>
    <row r="13" spans="2:13" ht="30" customHeight="1" x14ac:dyDescent="0.25">
      <c r="B13" s="98" t="s">
        <v>163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2:13" x14ac:dyDescent="0.25">
      <c r="B14" s="10" t="s">
        <v>93</v>
      </c>
    </row>
    <row r="15" spans="2:13" x14ac:dyDescent="0.25">
      <c r="B15" s="10" t="s">
        <v>94</v>
      </c>
    </row>
    <row r="16" spans="2:13" x14ac:dyDescent="0.25">
      <c r="B16" s="10" t="s">
        <v>80</v>
      </c>
    </row>
    <row r="17" spans="2:2" x14ac:dyDescent="0.25">
      <c r="B17" s="10" t="s">
        <v>156</v>
      </c>
    </row>
    <row r="18" spans="2:2" x14ac:dyDescent="0.25">
      <c r="B18" s="10" t="s">
        <v>155</v>
      </c>
    </row>
    <row r="19" spans="2:2" x14ac:dyDescent="0.25">
      <c r="B19" s="10" t="s">
        <v>111</v>
      </c>
    </row>
    <row r="20" spans="2:2" x14ac:dyDescent="0.25">
      <c r="B20" s="10"/>
    </row>
  </sheetData>
  <sheetProtection algorithmName="SHA-512" hashValue="2oMnoXO1k3J1o0z2nbLSk3IJ5+kf46G/7cRtO6lyZRvgHTwHE9y3UNXyviOsoLPVcQ+v1pJuKswWA1xVnjHu2g==" saltValue="S9qKePnK00M9RzrROP1u5w==" spinCount="100000" sheet="1" objects="1" scenarios="1"/>
  <mergeCells count="16">
    <mergeCell ref="B13:M13"/>
    <mergeCell ref="L4:M4"/>
    <mergeCell ref="F5:F6"/>
    <mergeCell ref="G5:G6"/>
    <mergeCell ref="H5:H6"/>
    <mergeCell ref="I5:I6"/>
    <mergeCell ref="J5:J6"/>
    <mergeCell ref="K5:K6"/>
    <mergeCell ref="L5:L6"/>
    <mergeCell ref="M5:M6"/>
    <mergeCell ref="H4:K4"/>
    <mergeCell ref="B4:B6"/>
    <mergeCell ref="C4:C6"/>
    <mergeCell ref="D4:D6"/>
    <mergeCell ref="E4:E6"/>
    <mergeCell ref="F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showGridLines="0" zoomScale="85" zoomScaleNormal="85" workbookViewId="0">
      <selection activeCell="B45" sqref="B45"/>
    </sheetView>
  </sheetViews>
  <sheetFormatPr baseColWidth="10" defaultRowHeight="15" x14ac:dyDescent="0.25"/>
  <cols>
    <col min="2" max="2" width="20.140625" customWidth="1"/>
    <col min="3" max="3" width="15.42578125" customWidth="1"/>
    <col min="6" max="6" width="15.42578125" customWidth="1"/>
    <col min="7" max="7" width="15.140625" customWidth="1"/>
    <col min="8" max="8" width="15" customWidth="1"/>
    <col min="9" max="9" width="16.85546875" customWidth="1"/>
    <col min="10" max="10" width="10.85546875" customWidth="1"/>
    <col min="11" max="11" width="15" customWidth="1"/>
    <col min="12" max="12" width="12.7109375" customWidth="1"/>
    <col min="13" max="13" width="14.140625" customWidth="1"/>
  </cols>
  <sheetData>
    <row r="2" spans="2:13" x14ac:dyDescent="0.25">
      <c r="B2" s="9" t="s">
        <v>60</v>
      </c>
    </row>
    <row r="4" spans="2:13" ht="15" customHeight="1" x14ac:dyDescent="0.25">
      <c r="B4" s="92" t="s">
        <v>1</v>
      </c>
      <c r="C4" s="86" t="s">
        <v>77</v>
      </c>
      <c r="D4" s="86" t="s">
        <v>75</v>
      </c>
      <c r="E4" s="86" t="s">
        <v>48</v>
      </c>
      <c r="F4" s="89" t="s">
        <v>3</v>
      </c>
      <c r="G4" s="90"/>
      <c r="H4" s="89" t="s">
        <v>2</v>
      </c>
      <c r="I4" s="91"/>
      <c r="J4" s="91"/>
      <c r="K4" s="90"/>
      <c r="L4" s="89" t="s">
        <v>59</v>
      </c>
      <c r="M4" s="90"/>
    </row>
    <row r="5" spans="2:13" ht="15" customHeight="1" x14ac:dyDescent="0.25">
      <c r="B5" s="92"/>
      <c r="C5" s="87"/>
      <c r="D5" s="87"/>
      <c r="E5" s="87"/>
      <c r="F5" s="86" t="s">
        <v>76</v>
      </c>
      <c r="G5" s="86" t="s">
        <v>49</v>
      </c>
      <c r="H5" s="86" t="s">
        <v>74</v>
      </c>
      <c r="I5" s="86" t="s">
        <v>50</v>
      </c>
      <c r="J5" s="86" t="s">
        <v>154</v>
      </c>
      <c r="K5" s="86" t="s">
        <v>145</v>
      </c>
      <c r="L5" s="86" t="s">
        <v>153</v>
      </c>
      <c r="M5" s="86" t="s">
        <v>146</v>
      </c>
    </row>
    <row r="6" spans="2:13" ht="51" customHeight="1" x14ac:dyDescent="0.25">
      <c r="B6" s="93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2:13" x14ac:dyDescent="0.25">
      <c r="B7" s="21" t="s">
        <v>16</v>
      </c>
      <c r="C7" s="50">
        <v>594</v>
      </c>
      <c r="D7" s="50">
        <v>341</v>
      </c>
      <c r="E7" s="44">
        <f>D7/C7</f>
        <v>0.57407407407407407</v>
      </c>
      <c r="F7" s="50">
        <v>341</v>
      </c>
      <c r="G7" s="28">
        <f>F7/D7</f>
        <v>1</v>
      </c>
      <c r="H7" s="50">
        <v>334</v>
      </c>
      <c r="I7" s="28">
        <f>H7/D7</f>
        <v>0.97947214076246336</v>
      </c>
      <c r="J7" s="50">
        <v>331</v>
      </c>
      <c r="K7" s="28">
        <f>J7/D7</f>
        <v>0.97067448680351909</v>
      </c>
      <c r="L7" s="50">
        <v>336</v>
      </c>
      <c r="M7" s="45">
        <f>L7/D7</f>
        <v>0.98533724340175954</v>
      </c>
    </row>
    <row r="8" spans="2:13" x14ac:dyDescent="0.25">
      <c r="B8" s="21" t="s">
        <v>17</v>
      </c>
      <c r="C8" s="50">
        <v>2198</v>
      </c>
      <c r="D8" s="50">
        <v>1421</v>
      </c>
      <c r="E8" s="44">
        <f t="shared" ref="E8:E33" si="0">D8/C8</f>
        <v>0.64649681528662417</v>
      </c>
      <c r="F8" s="50">
        <v>1421</v>
      </c>
      <c r="G8" s="28">
        <f t="shared" ref="G8:G33" si="1">F8/D8</f>
        <v>1</v>
      </c>
      <c r="H8" s="50">
        <v>1283</v>
      </c>
      <c r="I8" s="28">
        <f t="shared" ref="I8:I33" si="2">H8/D8</f>
        <v>0.90288529204785362</v>
      </c>
      <c r="J8" s="50">
        <v>1217</v>
      </c>
      <c r="K8" s="28">
        <f t="shared" ref="K8:K33" si="3">J8/D8</f>
        <v>0.85643912737508798</v>
      </c>
      <c r="L8" s="50">
        <v>1371</v>
      </c>
      <c r="M8" s="45">
        <f t="shared" ref="M8:M33" si="4">L8/D8</f>
        <v>0.96481351161154116</v>
      </c>
    </row>
    <row r="9" spans="2:13" x14ac:dyDescent="0.25">
      <c r="B9" s="21" t="s">
        <v>18</v>
      </c>
      <c r="C9" s="50">
        <v>815</v>
      </c>
      <c r="D9" s="50">
        <v>577</v>
      </c>
      <c r="E9" s="44">
        <f t="shared" si="0"/>
        <v>0.70797546012269941</v>
      </c>
      <c r="F9" s="50">
        <v>577</v>
      </c>
      <c r="G9" s="28">
        <f t="shared" si="1"/>
        <v>1</v>
      </c>
      <c r="H9" s="50">
        <v>535</v>
      </c>
      <c r="I9" s="28">
        <f t="shared" si="2"/>
        <v>0.92720970537261693</v>
      </c>
      <c r="J9" s="50">
        <v>521</v>
      </c>
      <c r="K9" s="28">
        <f t="shared" si="3"/>
        <v>0.90294627383015602</v>
      </c>
      <c r="L9" s="50">
        <v>565</v>
      </c>
      <c r="M9" s="45">
        <f t="shared" si="4"/>
        <v>0.97920277296360481</v>
      </c>
    </row>
    <row r="10" spans="2:13" x14ac:dyDescent="0.25">
      <c r="B10" s="21" t="s">
        <v>19</v>
      </c>
      <c r="C10" s="50">
        <v>3401</v>
      </c>
      <c r="D10" s="50">
        <v>1407</v>
      </c>
      <c r="E10" s="44">
        <f t="shared" si="0"/>
        <v>0.41370185239635399</v>
      </c>
      <c r="F10" s="50">
        <v>1407</v>
      </c>
      <c r="G10" s="28">
        <f t="shared" si="1"/>
        <v>1</v>
      </c>
      <c r="H10" s="50">
        <v>1338</v>
      </c>
      <c r="I10" s="28">
        <f t="shared" si="2"/>
        <v>0.95095948827292109</v>
      </c>
      <c r="J10" s="50">
        <v>1238</v>
      </c>
      <c r="K10" s="28">
        <f t="shared" si="3"/>
        <v>0.87988628287135751</v>
      </c>
      <c r="L10" s="50">
        <v>1357</v>
      </c>
      <c r="M10" s="45">
        <f t="shared" si="4"/>
        <v>0.96446339729921815</v>
      </c>
    </row>
    <row r="11" spans="2:13" x14ac:dyDescent="0.25">
      <c r="B11" s="21" t="s">
        <v>20</v>
      </c>
      <c r="C11" s="50">
        <v>1183</v>
      </c>
      <c r="D11" s="50">
        <v>654</v>
      </c>
      <c r="E11" s="44">
        <f t="shared" si="0"/>
        <v>0.55283178360101437</v>
      </c>
      <c r="F11" s="50">
        <v>654</v>
      </c>
      <c r="G11" s="28">
        <f t="shared" si="1"/>
        <v>1</v>
      </c>
      <c r="H11" s="50">
        <v>643</v>
      </c>
      <c r="I11" s="28">
        <f t="shared" si="2"/>
        <v>0.98318042813455653</v>
      </c>
      <c r="J11" s="50">
        <v>615</v>
      </c>
      <c r="K11" s="28">
        <f t="shared" si="3"/>
        <v>0.94036697247706424</v>
      </c>
      <c r="L11" s="50">
        <v>640</v>
      </c>
      <c r="M11" s="45">
        <f t="shared" si="4"/>
        <v>0.9785932721712538</v>
      </c>
    </row>
    <row r="12" spans="2:13" x14ac:dyDescent="0.25">
      <c r="B12" s="21" t="s">
        <v>21</v>
      </c>
      <c r="C12" s="50">
        <v>3134</v>
      </c>
      <c r="D12" s="50">
        <v>2069</v>
      </c>
      <c r="E12" s="44">
        <f t="shared" si="0"/>
        <v>0.66017868538608804</v>
      </c>
      <c r="F12" s="50">
        <v>2069</v>
      </c>
      <c r="G12" s="28">
        <f t="shared" si="1"/>
        <v>1</v>
      </c>
      <c r="H12" s="50">
        <v>1897</v>
      </c>
      <c r="I12" s="28">
        <f t="shared" si="2"/>
        <v>0.91686805219913003</v>
      </c>
      <c r="J12" s="50">
        <v>1844</v>
      </c>
      <c r="K12" s="28">
        <f t="shared" si="3"/>
        <v>0.89125181246979213</v>
      </c>
      <c r="L12" s="50">
        <v>1980</v>
      </c>
      <c r="M12" s="45">
        <f t="shared" si="4"/>
        <v>0.95698405026582889</v>
      </c>
    </row>
    <row r="13" spans="2:13" x14ac:dyDescent="0.25">
      <c r="B13" s="21" t="s">
        <v>22</v>
      </c>
      <c r="C13" s="50">
        <v>1031</v>
      </c>
      <c r="D13" s="50">
        <v>745</v>
      </c>
      <c r="E13" s="44">
        <f t="shared" si="0"/>
        <v>0.72259941804073713</v>
      </c>
      <c r="F13" s="50">
        <v>745</v>
      </c>
      <c r="G13" s="28">
        <f t="shared" si="1"/>
        <v>1</v>
      </c>
      <c r="H13" s="50">
        <v>680</v>
      </c>
      <c r="I13" s="28">
        <f t="shared" si="2"/>
        <v>0.91275167785234901</v>
      </c>
      <c r="J13" s="50">
        <v>636</v>
      </c>
      <c r="K13" s="28">
        <f t="shared" si="3"/>
        <v>0.8536912751677852</v>
      </c>
      <c r="L13" s="50">
        <v>715</v>
      </c>
      <c r="M13" s="45">
        <f t="shared" si="4"/>
        <v>0.95973154362416102</v>
      </c>
    </row>
    <row r="14" spans="2:13" x14ac:dyDescent="0.25">
      <c r="B14" s="21" t="s">
        <v>23</v>
      </c>
      <c r="C14" s="50">
        <v>3568</v>
      </c>
      <c r="D14" s="50">
        <v>2391</v>
      </c>
      <c r="E14" s="44">
        <f t="shared" si="0"/>
        <v>0.6701233183856502</v>
      </c>
      <c r="F14" s="50">
        <v>2391</v>
      </c>
      <c r="G14" s="28">
        <f t="shared" si="1"/>
        <v>1</v>
      </c>
      <c r="H14" s="50">
        <v>2293</v>
      </c>
      <c r="I14" s="28">
        <f t="shared" si="2"/>
        <v>0.95901296528649105</v>
      </c>
      <c r="J14" s="50">
        <v>2165</v>
      </c>
      <c r="K14" s="28">
        <f t="shared" si="3"/>
        <v>0.90547887913007108</v>
      </c>
      <c r="L14" s="50">
        <v>2304</v>
      </c>
      <c r="M14" s="45">
        <f t="shared" si="4"/>
        <v>0.96361355081555833</v>
      </c>
    </row>
    <row r="15" spans="2:13" x14ac:dyDescent="0.25">
      <c r="B15" s="21" t="s">
        <v>24</v>
      </c>
      <c r="C15" s="50">
        <v>1370</v>
      </c>
      <c r="D15" s="50">
        <v>918</v>
      </c>
      <c r="E15" s="44">
        <f t="shared" si="0"/>
        <v>0.67007299270072995</v>
      </c>
      <c r="F15" s="50">
        <v>918</v>
      </c>
      <c r="G15" s="28">
        <f t="shared" si="1"/>
        <v>1</v>
      </c>
      <c r="H15" s="50">
        <v>907</v>
      </c>
      <c r="I15" s="28">
        <f t="shared" si="2"/>
        <v>0.98801742919389979</v>
      </c>
      <c r="J15" s="50">
        <v>811</v>
      </c>
      <c r="K15" s="28">
        <f t="shared" si="3"/>
        <v>0.88344226579520702</v>
      </c>
      <c r="L15" s="50">
        <v>912</v>
      </c>
      <c r="M15" s="45">
        <f t="shared" si="4"/>
        <v>0.99346405228758172</v>
      </c>
    </row>
    <row r="16" spans="2:13" x14ac:dyDescent="0.25">
      <c r="B16" s="21" t="s">
        <v>25</v>
      </c>
      <c r="C16" s="50">
        <v>1211</v>
      </c>
      <c r="D16" s="50">
        <v>781</v>
      </c>
      <c r="E16" s="44">
        <f t="shared" si="0"/>
        <v>0.64492155243600335</v>
      </c>
      <c r="F16" s="50">
        <v>781</v>
      </c>
      <c r="G16" s="28">
        <f t="shared" si="1"/>
        <v>1</v>
      </c>
      <c r="H16" s="50">
        <v>706</v>
      </c>
      <c r="I16" s="28">
        <f t="shared" si="2"/>
        <v>0.90396927016645323</v>
      </c>
      <c r="J16" s="50">
        <v>678</v>
      </c>
      <c r="K16" s="28">
        <f t="shared" si="3"/>
        <v>0.86811779769526254</v>
      </c>
      <c r="L16" s="50">
        <v>732</v>
      </c>
      <c r="M16" s="45">
        <f t="shared" si="4"/>
        <v>0.93725992317541618</v>
      </c>
    </row>
    <row r="17" spans="2:13" x14ac:dyDescent="0.25">
      <c r="B17" s="21" t="s">
        <v>26</v>
      </c>
      <c r="C17" s="50">
        <v>1498</v>
      </c>
      <c r="D17" s="50">
        <v>978</v>
      </c>
      <c r="E17" s="44">
        <f t="shared" si="0"/>
        <v>0.65287049399198926</v>
      </c>
      <c r="F17" s="50">
        <v>978</v>
      </c>
      <c r="G17" s="28">
        <f t="shared" si="1"/>
        <v>1</v>
      </c>
      <c r="H17" s="50">
        <v>900</v>
      </c>
      <c r="I17" s="28">
        <f t="shared" si="2"/>
        <v>0.92024539877300615</v>
      </c>
      <c r="J17" s="50">
        <v>855</v>
      </c>
      <c r="K17" s="28">
        <f t="shared" si="3"/>
        <v>0.87423312883435578</v>
      </c>
      <c r="L17" s="50">
        <v>960</v>
      </c>
      <c r="M17" s="45">
        <f t="shared" si="4"/>
        <v>0.98159509202453987</v>
      </c>
    </row>
    <row r="18" spans="2:13" x14ac:dyDescent="0.25">
      <c r="B18" s="21" t="s">
        <v>27</v>
      </c>
      <c r="C18" s="50">
        <v>3241</v>
      </c>
      <c r="D18" s="50">
        <v>1925</v>
      </c>
      <c r="E18" s="44">
        <f t="shared" si="0"/>
        <v>0.59395248380129595</v>
      </c>
      <c r="F18" s="50">
        <v>1925</v>
      </c>
      <c r="G18" s="28">
        <f t="shared" si="1"/>
        <v>1</v>
      </c>
      <c r="H18" s="50">
        <v>1703</v>
      </c>
      <c r="I18" s="28">
        <f t="shared" si="2"/>
        <v>0.88467532467532473</v>
      </c>
      <c r="J18" s="50">
        <v>1567</v>
      </c>
      <c r="K18" s="28">
        <f t="shared" si="3"/>
        <v>0.81402597402597399</v>
      </c>
      <c r="L18" s="50">
        <v>1777</v>
      </c>
      <c r="M18" s="45">
        <f t="shared" si="4"/>
        <v>0.92311688311688311</v>
      </c>
    </row>
    <row r="19" spans="2:13" x14ac:dyDescent="0.25">
      <c r="B19" s="21" t="s">
        <v>28</v>
      </c>
      <c r="C19" s="50">
        <v>4195</v>
      </c>
      <c r="D19" s="50">
        <v>2151</v>
      </c>
      <c r="E19" s="44">
        <f t="shared" si="0"/>
        <v>0.51275327771156143</v>
      </c>
      <c r="F19" s="50">
        <v>2151</v>
      </c>
      <c r="G19" s="28">
        <f t="shared" si="1"/>
        <v>1</v>
      </c>
      <c r="H19" s="50">
        <v>1975</v>
      </c>
      <c r="I19" s="28">
        <f t="shared" si="2"/>
        <v>0.91817759181775915</v>
      </c>
      <c r="J19" s="50">
        <v>1800</v>
      </c>
      <c r="K19" s="28">
        <f t="shared" si="3"/>
        <v>0.83682008368200833</v>
      </c>
      <c r="L19" s="50">
        <v>2075</v>
      </c>
      <c r="M19" s="45">
        <f t="shared" si="4"/>
        <v>0.96466759646675959</v>
      </c>
    </row>
    <row r="20" spans="2:13" x14ac:dyDescent="0.25">
      <c r="B20" s="21" t="s">
        <v>29</v>
      </c>
      <c r="C20" s="50">
        <v>2012</v>
      </c>
      <c r="D20" s="50">
        <v>1380</v>
      </c>
      <c r="E20" s="44">
        <f t="shared" si="0"/>
        <v>0.68588469184890655</v>
      </c>
      <c r="F20" s="50">
        <v>1380</v>
      </c>
      <c r="G20" s="28">
        <f t="shared" si="1"/>
        <v>1</v>
      </c>
      <c r="H20" s="50">
        <v>1296</v>
      </c>
      <c r="I20" s="28">
        <f t="shared" si="2"/>
        <v>0.93913043478260871</v>
      </c>
      <c r="J20" s="50">
        <v>1220</v>
      </c>
      <c r="K20" s="28">
        <f t="shared" si="3"/>
        <v>0.88405797101449279</v>
      </c>
      <c r="L20" s="50">
        <v>1340</v>
      </c>
      <c r="M20" s="45">
        <f t="shared" si="4"/>
        <v>0.97101449275362317</v>
      </c>
    </row>
    <row r="21" spans="2:13" x14ac:dyDescent="0.25">
      <c r="B21" s="21" t="s">
        <v>30</v>
      </c>
      <c r="C21" s="50">
        <v>10783</v>
      </c>
      <c r="D21" s="50">
        <v>7561</v>
      </c>
      <c r="E21" s="44">
        <f t="shared" si="0"/>
        <v>0.70119632755262917</v>
      </c>
      <c r="F21" s="50">
        <v>7561</v>
      </c>
      <c r="G21" s="28">
        <f t="shared" si="1"/>
        <v>1</v>
      </c>
      <c r="H21" s="50">
        <v>6940</v>
      </c>
      <c r="I21" s="28">
        <f t="shared" si="2"/>
        <v>0.91786800687739722</v>
      </c>
      <c r="J21" s="50">
        <v>6222</v>
      </c>
      <c r="K21" s="28">
        <f t="shared" si="3"/>
        <v>0.82290702288057138</v>
      </c>
      <c r="L21" s="50">
        <v>7307</v>
      </c>
      <c r="M21" s="45">
        <f t="shared" si="4"/>
        <v>0.96640655997883873</v>
      </c>
    </row>
    <row r="22" spans="2:13" x14ac:dyDescent="0.25">
      <c r="B22" s="21" t="s">
        <v>31</v>
      </c>
      <c r="C22" s="50">
        <v>2256</v>
      </c>
      <c r="D22" s="50">
        <v>1565</v>
      </c>
      <c r="E22" s="44">
        <f t="shared" si="0"/>
        <v>0.69370567375886527</v>
      </c>
      <c r="F22" s="50">
        <v>1565</v>
      </c>
      <c r="G22" s="28">
        <f t="shared" si="1"/>
        <v>1</v>
      </c>
      <c r="H22" s="50">
        <v>1494</v>
      </c>
      <c r="I22" s="28">
        <f t="shared" si="2"/>
        <v>0.95463258785942495</v>
      </c>
      <c r="J22" s="50">
        <v>1372</v>
      </c>
      <c r="K22" s="28">
        <f t="shared" si="3"/>
        <v>0.87667731629392975</v>
      </c>
      <c r="L22" s="50">
        <v>1524</v>
      </c>
      <c r="M22" s="45">
        <f t="shared" si="4"/>
        <v>0.9738019169329073</v>
      </c>
    </row>
    <row r="23" spans="2:13" x14ac:dyDescent="0.25">
      <c r="B23" s="21" t="s">
        <v>32</v>
      </c>
      <c r="C23" s="50">
        <v>455</v>
      </c>
      <c r="D23" s="50">
        <v>247</v>
      </c>
      <c r="E23" s="44">
        <f t="shared" si="0"/>
        <v>0.54285714285714282</v>
      </c>
      <c r="F23" s="50">
        <v>247</v>
      </c>
      <c r="G23" s="28">
        <f t="shared" si="1"/>
        <v>1</v>
      </c>
      <c r="H23" s="50">
        <v>241</v>
      </c>
      <c r="I23" s="28">
        <f t="shared" si="2"/>
        <v>0.97570850202429149</v>
      </c>
      <c r="J23" s="50">
        <v>238</v>
      </c>
      <c r="K23" s="28">
        <f t="shared" si="3"/>
        <v>0.96356275303643724</v>
      </c>
      <c r="L23" s="50">
        <v>240</v>
      </c>
      <c r="M23" s="45">
        <f t="shared" si="4"/>
        <v>0.97165991902834004</v>
      </c>
    </row>
    <row r="24" spans="2:13" x14ac:dyDescent="0.25">
      <c r="B24" s="21" t="s">
        <v>33</v>
      </c>
      <c r="C24" s="50">
        <v>241</v>
      </c>
      <c r="D24" s="50">
        <v>189</v>
      </c>
      <c r="E24" s="44">
        <f t="shared" si="0"/>
        <v>0.78423236514522821</v>
      </c>
      <c r="F24" s="50">
        <v>189</v>
      </c>
      <c r="G24" s="28">
        <f t="shared" si="1"/>
        <v>1</v>
      </c>
      <c r="H24" s="50">
        <v>180</v>
      </c>
      <c r="I24" s="28">
        <f t="shared" si="2"/>
        <v>0.95238095238095233</v>
      </c>
      <c r="J24" s="50">
        <v>177</v>
      </c>
      <c r="K24" s="28">
        <f t="shared" si="3"/>
        <v>0.93650793650793651</v>
      </c>
      <c r="L24" s="50">
        <v>188</v>
      </c>
      <c r="M24" s="45">
        <f t="shared" si="4"/>
        <v>0.99470899470899465</v>
      </c>
    </row>
    <row r="25" spans="2:13" x14ac:dyDescent="0.25">
      <c r="B25" s="21" t="s">
        <v>34</v>
      </c>
      <c r="C25" s="50">
        <v>504</v>
      </c>
      <c r="D25" s="50">
        <v>263</v>
      </c>
      <c r="E25" s="44">
        <f t="shared" si="0"/>
        <v>0.52182539682539686</v>
      </c>
      <c r="F25" s="50">
        <v>263</v>
      </c>
      <c r="G25" s="28">
        <f t="shared" si="1"/>
        <v>1</v>
      </c>
      <c r="H25" s="50">
        <v>261</v>
      </c>
      <c r="I25" s="28">
        <f t="shared" si="2"/>
        <v>0.99239543726235746</v>
      </c>
      <c r="J25" s="50">
        <v>257</v>
      </c>
      <c r="K25" s="28">
        <f t="shared" si="3"/>
        <v>0.97718631178707227</v>
      </c>
      <c r="L25" s="50">
        <v>258</v>
      </c>
      <c r="M25" s="45">
        <f t="shared" si="4"/>
        <v>0.98098859315589348</v>
      </c>
    </row>
    <row r="26" spans="2:13" x14ac:dyDescent="0.25">
      <c r="B26" s="21" t="s">
        <v>35</v>
      </c>
      <c r="C26" s="50">
        <v>595</v>
      </c>
      <c r="D26" s="50">
        <v>463</v>
      </c>
      <c r="E26" s="44">
        <f t="shared" si="0"/>
        <v>0.77815126050420169</v>
      </c>
      <c r="F26" s="50">
        <v>463</v>
      </c>
      <c r="G26" s="28">
        <f t="shared" si="1"/>
        <v>1</v>
      </c>
      <c r="H26" s="50">
        <v>438</v>
      </c>
      <c r="I26" s="28">
        <f t="shared" si="2"/>
        <v>0.94600431965442766</v>
      </c>
      <c r="J26" s="50">
        <v>408</v>
      </c>
      <c r="K26" s="28">
        <f t="shared" si="3"/>
        <v>0.88120950323974079</v>
      </c>
      <c r="L26" s="50">
        <v>456</v>
      </c>
      <c r="M26" s="45">
        <f t="shared" si="4"/>
        <v>0.98488120950323976</v>
      </c>
    </row>
    <row r="27" spans="2:13" x14ac:dyDescent="0.25">
      <c r="B27" s="21" t="s">
        <v>36</v>
      </c>
      <c r="C27" s="50">
        <v>2333</v>
      </c>
      <c r="D27" s="50">
        <v>1667</v>
      </c>
      <c r="E27" s="44">
        <f t="shared" si="0"/>
        <v>0.71453064723531934</v>
      </c>
      <c r="F27" s="50">
        <v>1667</v>
      </c>
      <c r="G27" s="28">
        <f t="shared" si="1"/>
        <v>1</v>
      </c>
      <c r="H27" s="50">
        <v>1592</v>
      </c>
      <c r="I27" s="28">
        <f t="shared" si="2"/>
        <v>0.95500899820035989</v>
      </c>
      <c r="J27" s="50">
        <v>1516</v>
      </c>
      <c r="K27" s="28">
        <f t="shared" si="3"/>
        <v>0.90941811637672465</v>
      </c>
      <c r="L27" s="50">
        <v>1608</v>
      </c>
      <c r="M27" s="45">
        <f t="shared" si="4"/>
        <v>0.96460707858428318</v>
      </c>
    </row>
    <row r="28" spans="2:13" x14ac:dyDescent="0.25">
      <c r="B28" s="21" t="s">
        <v>37</v>
      </c>
      <c r="C28" s="50">
        <v>3095</v>
      </c>
      <c r="D28" s="50">
        <v>2177</v>
      </c>
      <c r="E28" s="44">
        <f t="shared" si="0"/>
        <v>0.70339256865912758</v>
      </c>
      <c r="F28" s="50">
        <v>2177</v>
      </c>
      <c r="G28" s="28">
        <f t="shared" si="1"/>
        <v>1</v>
      </c>
      <c r="H28" s="50">
        <v>1994</v>
      </c>
      <c r="I28" s="28">
        <f t="shared" si="2"/>
        <v>0.91593936610013782</v>
      </c>
      <c r="J28" s="50">
        <v>1820</v>
      </c>
      <c r="K28" s="28">
        <f t="shared" si="3"/>
        <v>0.83601286173633438</v>
      </c>
      <c r="L28" s="50">
        <v>2060</v>
      </c>
      <c r="M28" s="45">
        <f t="shared" si="4"/>
        <v>0.94625631603123561</v>
      </c>
    </row>
    <row r="29" spans="2:13" x14ac:dyDescent="0.25">
      <c r="B29" s="21" t="s">
        <v>38</v>
      </c>
      <c r="C29" s="50">
        <v>764</v>
      </c>
      <c r="D29" s="50">
        <v>479</v>
      </c>
      <c r="E29" s="44">
        <f t="shared" si="0"/>
        <v>0.62696335078534027</v>
      </c>
      <c r="F29" s="50">
        <v>479</v>
      </c>
      <c r="G29" s="28">
        <f t="shared" si="1"/>
        <v>1</v>
      </c>
      <c r="H29" s="50">
        <v>451</v>
      </c>
      <c r="I29" s="28">
        <f t="shared" si="2"/>
        <v>0.94154488517745305</v>
      </c>
      <c r="J29" s="50">
        <v>440</v>
      </c>
      <c r="K29" s="28">
        <f t="shared" si="3"/>
        <v>0.91858037578288099</v>
      </c>
      <c r="L29" s="50">
        <v>465</v>
      </c>
      <c r="M29" s="45">
        <f t="shared" si="4"/>
        <v>0.97077244258872653</v>
      </c>
    </row>
    <row r="30" spans="2:13" x14ac:dyDescent="0.25">
      <c r="B30" s="21" t="s">
        <v>39</v>
      </c>
      <c r="C30" s="50">
        <v>1152</v>
      </c>
      <c r="D30" s="50">
        <v>716</v>
      </c>
      <c r="E30" s="44">
        <f t="shared" si="0"/>
        <v>0.62152777777777779</v>
      </c>
      <c r="F30" s="50">
        <v>716</v>
      </c>
      <c r="G30" s="28">
        <f t="shared" si="1"/>
        <v>1</v>
      </c>
      <c r="H30" s="50">
        <v>676</v>
      </c>
      <c r="I30" s="28">
        <f t="shared" si="2"/>
        <v>0.94413407821229045</v>
      </c>
      <c r="J30" s="50">
        <v>607</v>
      </c>
      <c r="K30" s="28">
        <f t="shared" si="3"/>
        <v>0.8477653631284916</v>
      </c>
      <c r="L30" s="50">
        <v>687</v>
      </c>
      <c r="M30" s="45">
        <f t="shared" si="4"/>
        <v>0.95949720670391059</v>
      </c>
    </row>
    <row r="31" spans="2:13" x14ac:dyDescent="0.25">
      <c r="B31" s="21" t="s">
        <v>40</v>
      </c>
      <c r="C31" s="50">
        <v>249</v>
      </c>
      <c r="D31" s="50">
        <v>184</v>
      </c>
      <c r="E31" s="44">
        <f t="shared" si="0"/>
        <v>0.73895582329317266</v>
      </c>
      <c r="F31" s="50">
        <v>184</v>
      </c>
      <c r="G31" s="28">
        <f t="shared" si="1"/>
        <v>1</v>
      </c>
      <c r="H31" s="50">
        <v>154</v>
      </c>
      <c r="I31" s="28">
        <f t="shared" si="2"/>
        <v>0.83695652173913049</v>
      </c>
      <c r="J31" s="50">
        <v>152</v>
      </c>
      <c r="K31" s="28">
        <f t="shared" si="3"/>
        <v>0.82608695652173914</v>
      </c>
      <c r="L31" s="50">
        <v>159</v>
      </c>
      <c r="M31" s="45">
        <f t="shared" si="4"/>
        <v>0.86413043478260865</v>
      </c>
    </row>
    <row r="32" spans="2:13" x14ac:dyDescent="0.25">
      <c r="B32" s="21" t="s">
        <v>41</v>
      </c>
      <c r="C32" s="50">
        <v>392</v>
      </c>
      <c r="D32" s="50">
        <v>255</v>
      </c>
      <c r="E32" s="44">
        <f t="shared" si="0"/>
        <v>0.65051020408163263</v>
      </c>
      <c r="F32" s="50">
        <v>255</v>
      </c>
      <c r="G32" s="28">
        <f t="shared" si="1"/>
        <v>1</v>
      </c>
      <c r="H32" s="50">
        <v>241</v>
      </c>
      <c r="I32" s="28">
        <f t="shared" si="2"/>
        <v>0.94509803921568625</v>
      </c>
      <c r="J32" s="50">
        <v>234</v>
      </c>
      <c r="K32" s="28">
        <f t="shared" si="3"/>
        <v>0.91764705882352937</v>
      </c>
      <c r="L32" s="50">
        <v>250</v>
      </c>
      <c r="M32" s="45">
        <f t="shared" si="4"/>
        <v>0.98039215686274506</v>
      </c>
    </row>
    <row r="33" spans="2:13" x14ac:dyDescent="0.25">
      <c r="B33" s="21" t="s">
        <v>0</v>
      </c>
      <c r="C33" s="50">
        <v>52270</v>
      </c>
      <c r="D33" s="50">
        <v>33504</v>
      </c>
      <c r="E33" s="44">
        <f t="shared" si="0"/>
        <v>0.64097952936674962</v>
      </c>
      <c r="F33" s="50">
        <v>33504</v>
      </c>
      <c r="G33" s="28">
        <f t="shared" si="1"/>
        <v>1</v>
      </c>
      <c r="H33" s="50">
        <v>31152</v>
      </c>
      <c r="I33" s="28">
        <f t="shared" si="2"/>
        <v>0.92979942693409745</v>
      </c>
      <c r="J33" s="50">
        <v>28941</v>
      </c>
      <c r="K33" s="28">
        <f t="shared" si="3"/>
        <v>0.86380730659025784</v>
      </c>
      <c r="L33" s="50">
        <v>32266</v>
      </c>
      <c r="M33" s="45">
        <f t="shared" si="4"/>
        <v>0.96304918815663798</v>
      </c>
    </row>
    <row r="34" spans="2:13" ht="30" customHeight="1" x14ac:dyDescent="0.25">
      <c r="B34" s="98" t="s">
        <v>163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2:13" x14ac:dyDescent="0.25">
      <c r="B35" s="10" t="s">
        <v>93</v>
      </c>
    </row>
    <row r="36" spans="2:13" x14ac:dyDescent="0.25">
      <c r="B36" s="10" t="s">
        <v>94</v>
      </c>
    </row>
    <row r="37" spans="2:13" x14ac:dyDescent="0.25">
      <c r="B37" s="10" t="s">
        <v>80</v>
      </c>
    </row>
    <row r="38" spans="2:13" x14ac:dyDescent="0.25">
      <c r="B38" s="10" t="s">
        <v>156</v>
      </c>
    </row>
    <row r="39" spans="2:13" x14ac:dyDescent="0.25">
      <c r="B39" s="10" t="s">
        <v>155</v>
      </c>
    </row>
    <row r="40" spans="2:13" x14ac:dyDescent="0.25">
      <c r="B40" s="10" t="s">
        <v>111</v>
      </c>
    </row>
    <row r="41" spans="2:13" x14ac:dyDescent="0.25">
      <c r="B41" s="10"/>
    </row>
    <row r="42" spans="2:13" x14ac:dyDescent="0.25">
      <c r="B42" s="10"/>
    </row>
    <row r="43" spans="2:13" x14ac:dyDescent="0.25">
      <c r="B43" s="10"/>
    </row>
    <row r="44" spans="2:13" x14ac:dyDescent="0.25">
      <c r="B44" s="10"/>
    </row>
    <row r="45" spans="2:13" x14ac:dyDescent="0.25">
      <c r="B45" s="10"/>
    </row>
    <row r="46" spans="2:13" x14ac:dyDescent="0.25">
      <c r="B46" s="10"/>
    </row>
    <row r="47" spans="2:13" x14ac:dyDescent="0.25">
      <c r="B47" s="10"/>
    </row>
  </sheetData>
  <sheetProtection algorithmName="SHA-512" hashValue="PJ0gRm641CP1uLt21qjpEq4lekxtq8XSjnnruQzpTdz+zUztDxPFLJPObCb3ZgzX1PTw5RWlSl89xPbdliSp0w==" saltValue="G8XSLx2Cu5bK6C3nLtTsjw==" spinCount="100000" sheet="1" objects="1" scenarios="1"/>
  <mergeCells count="16">
    <mergeCell ref="B34:M34"/>
    <mergeCell ref="L4:M4"/>
    <mergeCell ref="F5:F6"/>
    <mergeCell ref="G5:G6"/>
    <mergeCell ref="H5:H6"/>
    <mergeCell ref="I5:I6"/>
    <mergeCell ref="J5:J6"/>
    <mergeCell ref="K5:K6"/>
    <mergeCell ref="L5:L6"/>
    <mergeCell ref="M5:M6"/>
    <mergeCell ref="H4:K4"/>
    <mergeCell ref="B4:B6"/>
    <mergeCell ref="C4:C6"/>
    <mergeCell ref="D4:D6"/>
    <mergeCell ref="E4:E6"/>
    <mergeCell ref="F4:G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showGridLines="0" zoomScale="85" zoomScaleNormal="85" workbookViewId="0">
      <selection activeCell="B22" sqref="B22"/>
    </sheetView>
  </sheetViews>
  <sheetFormatPr baseColWidth="10" defaultColWidth="10.85546875" defaultRowHeight="15" x14ac:dyDescent="0.25"/>
  <cols>
    <col min="1" max="1" width="10.85546875" style="4"/>
    <col min="2" max="2" width="13.7109375" style="4" customWidth="1"/>
    <col min="3" max="3" width="15.28515625" style="4" bestFit="1" customWidth="1"/>
    <col min="4" max="4" width="18.140625" style="4" customWidth="1"/>
    <col min="5" max="5" width="10.85546875" style="4"/>
    <col min="6" max="6" width="12.7109375" style="4" customWidth="1"/>
    <col min="7" max="7" width="13.140625" style="4" customWidth="1"/>
    <col min="8" max="8" width="13.85546875" style="4" customWidth="1"/>
    <col min="9" max="16384" width="10.85546875" style="4"/>
  </cols>
  <sheetData>
    <row r="2" spans="2:8" x14ac:dyDescent="0.25">
      <c r="B2" s="9" t="s">
        <v>137</v>
      </c>
    </row>
    <row r="4" spans="2:8" ht="47.25" x14ac:dyDescent="0.25">
      <c r="B4" s="96" t="s">
        <v>52</v>
      </c>
      <c r="C4" s="97" t="s">
        <v>47</v>
      </c>
      <c r="D4" s="2" t="s">
        <v>90</v>
      </c>
      <c r="E4" s="8" t="s">
        <v>68</v>
      </c>
      <c r="F4" s="7" t="s">
        <v>69</v>
      </c>
      <c r="G4" s="7" t="s">
        <v>70</v>
      </c>
      <c r="H4" s="8" t="s">
        <v>89</v>
      </c>
    </row>
    <row r="5" spans="2:8" ht="15" customHeight="1" x14ac:dyDescent="0.25">
      <c r="B5" s="99" t="s">
        <v>166</v>
      </c>
      <c r="C5" s="21" t="s">
        <v>112</v>
      </c>
      <c r="D5" s="60">
        <v>1811</v>
      </c>
      <c r="E5" s="35">
        <v>41.867476532302618</v>
      </c>
      <c r="F5" s="35">
        <v>41.597029411644264</v>
      </c>
      <c r="G5" s="35">
        <v>42.137923652960971</v>
      </c>
      <c r="H5" s="60">
        <v>1811</v>
      </c>
    </row>
    <row r="6" spans="2:8" x14ac:dyDescent="0.25">
      <c r="B6" s="100"/>
      <c r="C6" s="21" t="s">
        <v>113</v>
      </c>
      <c r="D6" s="60">
        <v>5580</v>
      </c>
      <c r="E6" s="35">
        <v>42.943010752688224</v>
      </c>
      <c r="F6" s="35">
        <v>42.80086754475559</v>
      </c>
      <c r="G6" s="35">
        <v>43.085153960620858</v>
      </c>
      <c r="H6" s="60">
        <v>5580</v>
      </c>
    </row>
    <row r="7" spans="2:8" x14ac:dyDescent="0.25">
      <c r="B7" s="100"/>
      <c r="C7" s="21" t="s">
        <v>114</v>
      </c>
      <c r="D7" s="60">
        <v>3246</v>
      </c>
      <c r="E7" s="35">
        <v>43.112754158964869</v>
      </c>
      <c r="F7" s="35">
        <v>42.932132474009066</v>
      </c>
      <c r="G7" s="35">
        <v>43.293375843920671</v>
      </c>
      <c r="H7" s="60">
        <v>3246</v>
      </c>
    </row>
    <row r="8" spans="2:8" x14ac:dyDescent="0.25">
      <c r="B8" s="100"/>
      <c r="C8" s="21" t="s">
        <v>115</v>
      </c>
      <c r="D8" s="60">
        <v>104</v>
      </c>
      <c r="E8" s="35">
        <v>41.88461538461538</v>
      </c>
      <c r="F8" s="35">
        <v>40.704837804408903</v>
      </c>
      <c r="G8" s="35">
        <v>43.064392964821856</v>
      </c>
      <c r="H8" s="60">
        <v>104</v>
      </c>
    </row>
    <row r="9" spans="2:8" x14ac:dyDescent="0.25">
      <c r="B9" s="101"/>
      <c r="C9" s="21" t="s">
        <v>116</v>
      </c>
      <c r="D9" s="60">
        <v>191</v>
      </c>
      <c r="E9" s="35">
        <v>44.863874345549732</v>
      </c>
      <c r="F9" s="35">
        <v>44.068632766480171</v>
      </c>
      <c r="G9" s="35">
        <v>45.659115924619293</v>
      </c>
      <c r="H9" s="60">
        <v>191</v>
      </c>
    </row>
    <row r="10" spans="2:8" x14ac:dyDescent="0.25">
      <c r="B10" s="102" t="s">
        <v>167</v>
      </c>
      <c r="C10" s="21" t="s">
        <v>112</v>
      </c>
      <c r="D10" s="60">
        <v>3163</v>
      </c>
      <c r="E10" s="35">
        <v>36.636104963642083</v>
      </c>
      <c r="F10" s="35">
        <v>36.36432620763393</v>
      </c>
      <c r="G10" s="35">
        <v>36.907883719650236</v>
      </c>
      <c r="H10" s="60">
        <v>2611</v>
      </c>
    </row>
    <row r="11" spans="2:8" x14ac:dyDescent="0.25">
      <c r="B11" s="103"/>
      <c r="C11" s="21" t="s">
        <v>113</v>
      </c>
      <c r="D11" s="60">
        <v>10933</v>
      </c>
      <c r="E11" s="35">
        <v>38.222811671087427</v>
      </c>
      <c r="F11" s="35">
        <v>38.09180723479701</v>
      </c>
      <c r="G11" s="35">
        <v>38.353816107377845</v>
      </c>
      <c r="H11" s="60">
        <v>9906</v>
      </c>
    </row>
    <row r="12" spans="2:8" x14ac:dyDescent="0.25">
      <c r="B12" s="103"/>
      <c r="C12" s="21" t="s">
        <v>114</v>
      </c>
      <c r="D12" s="60">
        <v>5741</v>
      </c>
      <c r="E12" s="35">
        <v>38.787667653718799</v>
      </c>
      <c r="F12" s="35">
        <v>38.608982132287295</v>
      </c>
      <c r="G12" s="35">
        <v>38.966353175150303</v>
      </c>
      <c r="H12" s="60">
        <v>5167</v>
      </c>
    </row>
    <row r="13" spans="2:8" x14ac:dyDescent="0.25">
      <c r="B13" s="103"/>
      <c r="C13" s="21" t="s">
        <v>115</v>
      </c>
      <c r="D13" s="60">
        <v>131</v>
      </c>
      <c r="E13" s="35">
        <v>37.099236641221374</v>
      </c>
      <c r="F13" s="35">
        <v>35.769831185679756</v>
      </c>
      <c r="G13" s="35">
        <v>38.428642096762992</v>
      </c>
      <c r="H13" s="60">
        <v>112</v>
      </c>
    </row>
    <row r="14" spans="2:8" ht="15.75" thickBot="1" x14ac:dyDescent="0.3">
      <c r="B14" s="104"/>
      <c r="C14" s="23" t="s">
        <v>116</v>
      </c>
      <c r="D14" s="61">
        <v>252</v>
      </c>
      <c r="E14" s="36">
        <v>38.988095238095255</v>
      </c>
      <c r="F14" s="36">
        <v>37.97222373450532</v>
      </c>
      <c r="G14" s="36">
        <v>40.00396674168519</v>
      </c>
      <c r="H14" s="61">
        <v>213</v>
      </c>
    </row>
    <row r="15" spans="2:8" x14ac:dyDescent="0.25">
      <c r="B15" s="103" t="s">
        <v>0</v>
      </c>
      <c r="C15" s="25" t="s">
        <v>112</v>
      </c>
      <c r="D15" s="62">
        <v>4974</v>
      </c>
      <c r="E15" s="37">
        <v>38.540812223562511</v>
      </c>
      <c r="F15" s="37">
        <v>38.330008313899221</v>
      </c>
      <c r="G15" s="37">
        <v>38.751616133225802</v>
      </c>
      <c r="H15" s="62">
        <v>4422</v>
      </c>
    </row>
    <row r="16" spans="2:8" x14ac:dyDescent="0.25">
      <c r="B16" s="103"/>
      <c r="C16" s="21" t="s">
        <v>113</v>
      </c>
      <c r="D16" s="60">
        <v>16513</v>
      </c>
      <c r="E16" s="35">
        <v>39.8178404893116</v>
      </c>
      <c r="F16" s="35">
        <v>39.713015089714503</v>
      </c>
      <c r="G16" s="35">
        <v>39.922665888908696</v>
      </c>
      <c r="H16" s="60">
        <v>15486</v>
      </c>
    </row>
    <row r="17" spans="2:11" x14ac:dyDescent="0.25">
      <c r="B17" s="103"/>
      <c r="C17" s="21" t="s">
        <v>114</v>
      </c>
      <c r="D17" s="60">
        <v>8987</v>
      </c>
      <c r="E17" s="35">
        <v>40.349838655836358</v>
      </c>
      <c r="F17" s="35">
        <v>40.211544021685505</v>
      </c>
      <c r="G17" s="35">
        <v>40.488133289987211</v>
      </c>
      <c r="H17" s="60">
        <v>8413</v>
      </c>
    </row>
    <row r="18" spans="2:11" x14ac:dyDescent="0.25">
      <c r="B18" s="103"/>
      <c r="C18" s="21" t="s">
        <v>115</v>
      </c>
      <c r="D18" s="60">
        <v>235</v>
      </c>
      <c r="E18" s="35">
        <v>39.217021276595759</v>
      </c>
      <c r="F18" s="35">
        <v>38.266202518028891</v>
      </c>
      <c r="G18" s="35">
        <v>40.167840035162627</v>
      </c>
      <c r="H18" s="60">
        <v>216</v>
      </c>
    </row>
    <row r="19" spans="2:11" x14ac:dyDescent="0.25">
      <c r="B19" s="105"/>
      <c r="C19" s="21" t="s">
        <v>116</v>
      </c>
      <c r="D19" s="60">
        <v>443</v>
      </c>
      <c r="E19" s="35">
        <v>41.521444695259603</v>
      </c>
      <c r="F19" s="35">
        <v>40.798719824858011</v>
      </c>
      <c r="G19" s="35">
        <v>42.244169565661196</v>
      </c>
      <c r="H19" s="60">
        <v>404</v>
      </c>
    </row>
    <row r="20" spans="2:11" x14ac:dyDescent="0.25">
      <c r="B20" s="94" t="s">
        <v>144</v>
      </c>
      <c r="C20" s="95"/>
      <c r="D20" s="60">
        <v>31152</v>
      </c>
      <c r="E20" s="67">
        <v>39.78710837185438</v>
      </c>
      <c r="F20" s="68">
        <v>39.709559575972925</v>
      </c>
      <c r="G20" s="68">
        <v>39.864657167735835</v>
      </c>
      <c r="H20" s="69">
        <v>28941</v>
      </c>
    </row>
    <row r="21" spans="2:11" x14ac:dyDescent="0.25">
      <c r="B21" s="10" t="s">
        <v>168</v>
      </c>
    </row>
    <row r="22" spans="2:11" x14ac:dyDescent="0.25">
      <c r="B22" s="10" t="s">
        <v>95</v>
      </c>
    </row>
    <row r="23" spans="2:11" x14ac:dyDescent="0.25">
      <c r="B23" s="10" t="s">
        <v>96</v>
      </c>
    </row>
    <row r="24" spans="2:11" x14ac:dyDescent="0.25">
      <c r="B24" s="10" t="s">
        <v>97</v>
      </c>
    </row>
    <row r="25" spans="2:11" x14ac:dyDescent="0.25">
      <c r="B25" s="10" t="s">
        <v>98</v>
      </c>
    </row>
    <row r="26" spans="2:11" x14ac:dyDescent="0.25">
      <c r="B26" s="10" t="s">
        <v>107</v>
      </c>
    </row>
    <row r="27" spans="2:11" x14ac:dyDescent="0.25">
      <c r="B27" s="10" t="s">
        <v>108</v>
      </c>
    </row>
    <row r="28" spans="2:11" x14ac:dyDescent="0.25">
      <c r="B28" s="10" t="s">
        <v>111</v>
      </c>
    </row>
    <row r="29" spans="2:11" x14ac:dyDescent="0.25">
      <c r="B29" s="10"/>
    </row>
    <row r="30" spans="2:11" x14ac:dyDescent="0.25">
      <c r="B30" s="10"/>
    </row>
    <row r="31" spans="2:11" x14ac:dyDescent="0.25">
      <c r="B31"/>
      <c r="C31"/>
      <c r="D31"/>
      <c r="E31"/>
      <c r="F31"/>
      <c r="G31"/>
      <c r="H31"/>
      <c r="I31"/>
      <c r="J31"/>
    </row>
    <row r="32" spans="2:11" x14ac:dyDescent="0.25">
      <c r="B32"/>
      <c r="C32"/>
      <c r="D32"/>
      <c r="E32"/>
      <c r="F32"/>
      <c r="G32"/>
      <c r="H32"/>
      <c r="I32"/>
      <c r="J32"/>
      <c r="K32" s="18"/>
    </row>
    <row r="33" spans="2:11" x14ac:dyDescent="0.25">
      <c r="B33"/>
      <c r="C33"/>
      <c r="D33"/>
      <c r="E33"/>
      <c r="F33"/>
      <c r="G33"/>
      <c r="H33"/>
      <c r="I33"/>
      <c r="J33"/>
      <c r="K33" s="18"/>
    </row>
    <row r="34" spans="2:11" x14ac:dyDescent="0.25">
      <c r="B34"/>
      <c r="C34"/>
      <c r="D34"/>
      <c r="E34"/>
      <c r="F34"/>
      <c r="G34"/>
      <c r="H34"/>
      <c r="I34"/>
      <c r="J34"/>
      <c r="K34" s="18"/>
    </row>
    <row r="35" spans="2:11" x14ac:dyDescent="0.25">
      <c r="B35"/>
      <c r="C35"/>
      <c r="D35"/>
      <c r="E35"/>
      <c r="F35"/>
      <c r="G35"/>
      <c r="H35"/>
      <c r="I35"/>
      <c r="J35"/>
      <c r="K35" s="18"/>
    </row>
    <row r="36" spans="2:11" x14ac:dyDescent="0.25">
      <c r="B36"/>
      <c r="C36"/>
      <c r="D36"/>
      <c r="E36"/>
      <c r="F36"/>
      <c r="G36"/>
      <c r="H36"/>
      <c r="I36"/>
      <c r="J36"/>
      <c r="K36" s="18"/>
    </row>
    <row r="37" spans="2:11" x14ac:dyDescent="0.25">
      <c r="B37"/>
      <c r="C37"/>
      <c r="D37"/>
      <c r="E37"/>
      <c r="F37"/>
      <c r="G37"/>
      <c r="H37"/>
      <c r="I37"/>
      <c r="J37"/>
      <c r="K37" s="18"/>
    </row>
    <row r="38" spans="2:11" x14ac:dyDescent="0.25">
      <c r="B38"/>
      <c r="C38"/>
      <c r="D38"/>
      <c r="E38"/>
      <c r="F38"/>
      <c r="G38"/>
      <c r="H38"/>
      <c r="I38"/>
      <c r="J38"/>
      <c r="K38" s="18"/>
    </row>
    <row r="39" spans="2:11" x14ac:dyDescent="0.25">
      <c r="B39"/>
      <c r="C39"/>
      <c r="D39"/>
      <c r="E39"/>
      <c r="F39"/>
      <c r="G39"/>
      <c r="H39"/>
      <c r="I39"/>
      <c r="J39"/>
      <c r="K39" s="18"/>
    </row>
    <row r="40" spans="2:11" x14ac:dyDescent="0.25">
      <c r="B40"/>
      <c r="C40"/>
      <c r="D40"/>
      <c r="E40"/>
      <c r="F40"/>
      <c r="G40"/>
      <c r="H40"/>
      <c r="I40"/>
      <c r="J40"/>
      <c r="K40" s="18"/>
    </row>
    <row r="41" spans="2:11" x14ac:dyDescent="0.25">
      <c r="B41"/>
      <c r="C41"/>
      <c r="D41"/>
      <c r="E41"/>
      <c r="F41"/>
      <c r="G41"/>
      <c r="H41"/>
      <c r="I41"/>
      <c r="J41"/>
    </row>
  </sheetData>
  <sheetProtection algorithmName="SHA-512" hashValue="HZDgZisWQAwvdhuyc261Jrh9OOim2pLwS7KNZUD41KY0Ysc7ePUH2sHa8YEHvrzYxvZLHLXr3iVhmPlfyncQiA==" saltValue="wzra3fLDPaWdqia6vOUKIw==" spinCount="100000" sheet="1" objects="1" scenarios="1"/>
  <mergeCells count="5">
    <mergeCell ref="B20:C20"/>
    <mergeCell ref="B4:C4"/>
    <mergeCell ref="B5:B9"/>
    <mergeCell ref="B10:B14"/>
    <mergeCell ref="B15:B1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showGridLines="0" zoomScale="85" zoomScaleNormal="85" workbookViewId="0">
      <selection activeCell="B22" sqref="B22"/>
    </sheetView>
  </sheetViews>
  <sheetFormatPr baseColWidth="10" defaultColWidth="10.85546875" defaultRowHeight="15" x14ac:dyDescent="0.25"/>
  <cols>
    <col min="1" max="1" width="10.85546875" style="4"/>
    <col min="2" max="2" width="13.7109375" style="4" customWidth="1"/>
    <col min="3" max="3" width="15.28515625" style="4" bestFit="1" customWidth="1"/>
    <col min="4" max="4" width="17.7109375" style="4" customWidth="1"/>
    <col min="5" max="5" width="10.85546875" style="4"/>
    <col min="6" max="6" width="12.7109375" style="4" customWidth="1"/>
    <col min="7" max="7" width="13.140625" style="4" customWidth="1"/>
    <col min="8" max="8" width="11.5703125" style="4" bestFit="1" customWidth="1"/>
    <col min="9" max="16384" width="10.85546875" style="4"/>
  </cols>
  <sheetData>
    <row r="2" spans="2:8" x14ac:dyDescent="0.25">
      <c r="B2" s="9" t="s">
        <v>136</v>
      </c>
    </row>
    <row r="4" spans="2:8" ht="47.25" x14ac:dyDescent="0.25">
      <c r="B4" s="96" t="s">
        <v>52</v>
      </c>
      <c r="C4" s="97" t="s">
        <v>47</v>
      </c>
      <c r="D4" s="2" t="s">
        <v>90</v>
      </c>
      <c r="E4" s="8" t="s">
        <v>68</v>
      </c>
      <c r="F4" s="7" t="s">
        <v>69</v>
      </c>
      <c r="G4" s="7" t="s">
        <v>70</v>
      </c>
    </row>
    <row r="5" spans="2:8" ht="15" customHeight="1" x14ac:dyDescent="0.25">
      <c r="B5" s="99" t="s">
        <v>164</v>
      </c>
      <c r="C5" s="21" t="s">
        <v>112</v>
      </c>
      <c r="D5" s="63">
        <v>1808</v>
      </c>
      <c r="E5" s="38">
        <v>21.085176991150416</v>
      </c>
      <c r="F5" s="38">
        <v>20.927586951747656</v>
      </c>
      <c r="G5" s="38">
        <v>21.242767030553175</v>
      </c>
      <c r="H5" s="11"/>
    </row>
    <row r="6" spans="2:8" x14ac:dyDescent="0.25">
      <c r="B6" s="100"/>
      <c r="C6" s="21" t="s">
        <v>113</v>
      </c>
      <c r="D6" s="63">
        <v>5578</v>
      </c>
      <c r="E6" s="38">
        <v>21.211724632484739</v>
      </c>
      <c r="F6" s="38">
        <v>21.129382613038853</v>
      </c>
      <c r="G6" s="38">
        <v>21.294066651930624</v>
      </c>
      <c r="H6" s="11"/>
    </row>
    <row r="7" spans="2:8" x14ac:dyDescent="0.25">
      <c r="B7" s="100"/>
      <c r="C7" s="21" t="s">
        <v>114</v>
      </c>
      <c r="D7" s="63">
        <v>3245</v>
      </c>
      <c r="E7" s="38">
        <v>21.267488443759667</v>
      </c>
      <c r="F7" s="38">
        <v>21.161601004226739</v>
      </c>
      <c r="G7" s="38">
        <v>21.373375883292596</v>
      </c>
      <c r="H7" s="11"/>
    </row>
    <row r="8" spans="2:8" x14ac:dyDescent="0.25">
      <c r="B8" s="100"/>
      <c r="C8" s="21" t="s">
        <v>115</v>
      </c>
      <c r="D8" s="63">
        <v>104</v>
      </c>
      <c r="E8" s="38">
        <v>20.47115384615385</v>
      </c>
      <c r="F8" s="38">
        <v>19.719196102365316</v>
      </c>
      <c r="G8" s="38">
        <v>21.223111589942384</v>
      </c>
      <c r="H8" s="11"/>
    </row>
    <row r="9" spans="2:8" x14ac:dyDescent="0.25">
      <c r="B9" s="101"/>
      <c r="C9" s="21" t="s">
        <v>116</v>
      </c>
      <c r="D9" s="63">
        <v>191</v>
      </c>
      <c r="E9" s="38">
        <v>21.884816753926696</v>
      </c>
      <c r="F9" s="38">
        <v>21.410825815880578</v>
      </c>
      <c r="G9" s="38">
        <v>22.358807691972814</v>
      </c>
      <c r="H9" s="11"/>
    </row>
    <row r="10" spans="2:8" ht="15" customHeight="1" x14ac:dyDescent="0.25">
      <c r="B10" s="102" t="s">
        <v>165</v>
      </c>
      <c r="C10" s="21" t="s">
        <v>112</v>
      </c>
      <c r="D10" s="63">
        <v>3340</v>
      </c>
      <c r="E10" s="38">
        <v>18.688622754491007</v>
      </c>
      <c r="F10" s="38">
        <v>18.539543580911353</v>
      </c>
      <c r="G10" s="38">
        <v>18.837701928070661</v>
      </c>
      <c r="H10" s="11"/>
    </row>
    <row r="11" spans="2:8" x14ac:dyDescent="0.25">
      <c r="B11" s="103"/>
      <c r="C11" s="21" t="s">
        <v>113</v>
      </c>
      <c r="D11" s="63">
        <v>11501</v>
      </c>
      <c r="E11" s="38">
        <v>18.838709677419342</v>
      </c>
      <c r="F11" s="38">
        <v>18.7663506370866</v>
      </c>
      <c r="G11" s="38">
        <v>18.911068717752084</v>
      </c>
      <c r="H11" s="11"/>
    </row>
    <row r="12" spans="2:8" x14ac:dyDescent="0.25">
      <c r="B12" s="103"/>
      <c r="C12" s="21" t="s">
        <v>114</v>
      </c>
      <c r="D12" s="63">
        <v>6095</v>
      </c>
      <c r="E12" s="38">
        <v>18.941263330598797</v>
      </c>
      <c r="F12" s="38">
        <v>18.842182322303959</v>
      </c>
      <c r="G12" s="38">
        <v>19.040344338893636</v>
      </c>
      <c r="H12" s="11"/>
    </row>
    <row r="13" spans="2:8" x14ac:dyDescent="0.25">
      <c r="B13" s="103"/>
      <c r="C13" s="21" t="s">
        <v>115</v>
      </c>
      <c r="D13" s="63">
        <v>141</v>
      </c>
      <c r="E13" s="38">
        <v>18.709219858156029</v>
      </c>
      <c r="F13" s="38">
        <v>18.054158217181236</v>
      </c>
      <c r="G13" s="38">
        <v>19.364281499130822</v>
      </c>
      <c r="H13" s="11"/>
    </row>
    <row r="14" spans="2:8" ht="15.75" thickBot="1" x14ac:dyDescent="0.3">
      <c r="B14" s="104"/>
      <c r="C14" s="23" t="s">
        <v>116</v>
      </c>
      <c r="D14" s="64">
        <v>263</v>
      </c>
      <c r="E14" s="39">
        <v>18.885931558935347</v>
      </c>
      <c r="F14" s="39">
        <v>18.330408649471323</v>
      </c>
      <c r="G14" s="39">
        <v>19.441454468399371</v>
      </c>
      <c r="H14"/>
    </row>
    <row r="15" spans="2:8" x14ac:dyDescent="0.25">
      <c r="B15" s="103" t="s">
        <v>0</v>
      </c>
      <c r="C15" s="25" t="s">
        <v>112</v>
      </c>
      <c r="D15" s="62">
        <v>5148</v>
      </c>
      <c r="E15" s="37">
        <v>19.530303030303092</v>
      </c>
      <c r="F15" s="37">
        <v>19.414594659106999</v>
      </c>
      <c r="G15" s="37">
        <v>19.646011401499184</v>
      </c>
      <c r="H15"/>
    </row>
    <row r="16" spans="2:8" x14ac:dyDescent="0.25">
      <c r="B16" s="103"/>
      <c r="C16" s="21" t="s">
        <v>113</v>
      </c>
      <c r="D16" s="60">
        <v>17079</v>
      </c>
      <c r="E16" s="35">
        <v>19.6137361672228</v>
      </c>
      <c r="F16" s="35">
        <v>19.555636273815697</v>
      </c>
      <c r="G16" s="35">
        <v>19.671836060629904</v>
      </c>
      <c r="H16"/>
    </row>
    <row r="17" spans="2:8" x14ac:dyDescent="0.25">
      <c r="B17" s="103"/>
      <c r="C17" s="21" t="s">
        <v>114</v>
      </c>
      <c r="D17" s="60">
        <v>9340</v>
      </c>
      <c r="E17" s="35">
        <v>19.749464668094237</v>
      </c>
      <c r="F17" s="35">
        <v>19.671766573716081</v>
      </c>
      <c r="G17" s="35">
        <v>19.827162762472394</v>
      </c>
      <c r="H17"/>
    </row>
    <row r="18" spans="2:8" x14ac:dyDescent="0.25">
      <c r="B18" s="103"/>
      <c r="C18" s="21" t="s">
        <v>115</v>
      </c>
      <c r="D18" s="60">
        <v>245</v>
      </c>
      <c r="E18" s="35">
        <v>19.45714285714287</v>
      </c>
      <c r="F18" s="35">
        <v>18.954498663442958</v>
      </c>
      <c r="G18" s="35">
        <v>19.959787050842781</v>
      </c>
      <c r="H18"/>
    </row>
    <row r="19" spans="2:8" x14ac:dyDescent="0.25">
      <c r="B19" s="105"/>
      <c r="C19" s="21" t="s">
        <v>116</v>
      </c>
      <c r="D19" s="60">
        <v>454</v>
      </c>
      <c r="E19" s="35">
        <v>20.147577092510989</v>
      </c>
      <c r="F19" s="35">
        <v>19.746292156865039</v>
      </c>
      <c r="G19" s="35">
        <v>20.54886202815694</v>
      </c>
      <c r="H19"/>
    </row>
    <row r="20" spans="2:8" x14ac:dyDescent="0.25">
      <c r="B20" s="94" t="s">
        <v>144</v>
      </c>
      <c r="C20" s="95"/>
      <c r="D20" s="63">
        <v>32266</v>
      </c>
      <c r="E20" s="68">
        <v>19.646036075125519</v>
      </c>
      <c r="F20" s="68">
        <v>19.603150470031732</v>
      </c>
      <c r="G20" s="68">
        <v>19.688921680219305</v>
      </c>
      <c r="H20"/>
    </row>
    <row r="21" spans="2:8" x14ac:dyDescent="0.25">
      <c r="B21" s="10" t="s">
        <v>169</v>
      </c>
    </row>
    <row r="22" spans="2:8" x14ac:dyDescent="0.25">
      <c r="B22" s="10" t="s">
        <v>99</v>
      </c>
    </row>
    <row r="23" spans="2:8" x14ac:dyDescent="0.25">
      <c r="B23" s="10" t="s">
        <v>100</v>
      </c>
    </row>
    <row r="24" spans="2:8" x14ac:dyDescent="0.25">
      <c r="B24" s="10" t="s">
        <v>101</v>
      </c>
    </row>
    <row r="25" spans="2:8" x14ac:dyDescent="0.25">
      <c r="B25" s="10" t="s">
        <v>109</v>
      </c>
    </row>
    <row r="26" spans="2:8" x14ac:dyDescent="0.25">
      <c r="B26" s="10" t="s">
        <v>110</v>
      </c>
    </row>
    <row r="27" spans="2:8" x14ac:dyDescent="0.25">
      <c r="B27" s="10" t="s">
        <v>111</v>
      </c>
    </row>
    <row r="29" spans="2:8" x14ac:dyDescent="0.25">
      <c r="B29"/>
      <c r="C29"/>
      <c r="D29"/>
      <c r="E29"/>
      <c r="F29"/>
      <c r="G29"/>
    </row>
    <row r="30" spans="2:8" x14ac:dyDescent="0.25">
      <c r="B30"/>
      <c r="C30"/>
      <c r="D30"/>
      <c r="E30"/>
      <c r="F30"/>
      <c r="G30"/>
      <c r="H30" s="19"/>
    </row>
    <row r="31" spans="2:8" x14ac:dyDescent="0.25">
      <c r="B31"/>
      <c r="C31"/>
      <c r="D31"/>
      <c r="E31"/>
      <c r="F31"/>
      <c r="G31"/>
      <c r="H31" s="19"/>
    </row>
    <row r="32" spans="2:8" x14ac:dyDescent="0.25">
      <c r="B32"/>
      <c r="C32"/>
      <c r="D32"/>
      <c r="E32"/>
      <c r="F32"/>
      <c r="G32"/>
      <c r="H32" s="19"/>
    </row>
    <row r="33" spans="2:8" x14ac:dyDescent="0.25">
      <c r="B33"/>
      <c r="C33"/>
      <c r="D33"/>
      <c r="E33"/>
      <c r="F33"/>
      <c r="G33"/>
      <c r="H33" s="19"/>
    </row>
    <row r="34" spans="2:8" x14ac:dyDescent="0.25">
      <c r="B34"/>
      <c r="C34"/>
      <c r="D34"/>
      <c r="E34"/>
      <c r="F34"/>
      <c r="G34"/>
      <c r="H34" s="19"/>
    </row>
    <row r="35" spans="2:8" x14ac:dyDescent="0.25">
      <c r="B35"/>
      <c r="C35"/>
      <c r="D35"/>
      <c r="E35"/>
      <c r="F35"/>
      <c r="G35"/>
      <c r="H35" s="19"/>
    </row>
    <row r="36" spans="2:8" x14ac:dyDescent="0.25">
      <c r="B36"/>
      <c r="C36"/>
      <c r="D36"/>
      <c r="E36"/>
      <c r="F36"/>
      <c r="G36"/>
      <c r="H36" s="19"/>
    </row>
    <row r="37" spans="2:8" x14ac:dyDescent="0.25">
      <c r="B37"/>
      <c r="C37"/>
      <c r="D37"/>
      <c r="E37"/>
      <c r="F37"/>
      <c r="G37"/>
      <c r="H37" s="19"/>
    </row>
    <row r="38" spans="2:8" x14ac:dyDescent="0.25">
      <c r="B38"/>
      <c r="C38"/>
      <c r="D38"/>
      <c r="E38"/>
      <c r="F38"/>
      <c r="G38"/>
    </row>
    <row r="39" spans="2:8" x14ac:dyDescent="0.25">
      <c r="B39"/>
      <c r="C39"/>
      <c r="D39"/>
      <c r="E39"/>
      <c r="F39"/>
      <c r="G39"/>
    </row>
  </sheetData>
  <sheetProtection algorithmName="SHA-512" hashValue="11K6BSM5LSWcGHevMsNxD9H5WhC6Pm9A+l4n8PawKq7PHW6LRvyknW/bTEIwGK7XnZsCsiY3uiAdL5zsVpUaHg==" saltValue="z5KY0jmlw62W63qn/Gq+cQ==" spinCount="100000" sheet="1" objects="1" scenarios="1"/>
  <mergeCells count="5">
    <mergeCell ref="B4:C4"/>
    <mergeCell ref="B20:C20"/>
    <mergeCell ref="B5:B9"/>
    <mergeCell ref="B10:B14"/>
    <mergeCell ref="B15:B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showGridLines="0" zoomScale="85" zoomScaleNormal="85" workbookViewId="0">
      <selection activeCell="E33" sqref="E33"/>
    </sheetView>
  </sheetViews>
  <sheetFormatPr baseColWidth="10" defaultColWidth="10.85546875" defaultRowHeight="15" x14ac:dyDescent="0.25"/>
  <cols>
    <col min="1" max="1" width="10.85546875" style="4"/>
    <col min="2" max="2" width="13.7109375" style="4" customWidth="1"/>
    <col min="3" max="3" width="15.28515625" style="4" bestFit="1" customWidth="1"/>
    <col min="4" max="4" width="17.5703125" style="4" customWidth="1"/>
    <col min="5" max="5" width="10.85546875" style="4"/>
    <col min="6" max="6" width="12.7109375" style="4" customWidth="1"/>
    <col min="7" max="7" width="13.140625" style="4" customWidth="1"/>
    <col min="8" max="16384" width="10.85546875" style="4"/>
  </cols>
  <sheetData>
    <row r="2" spans="2:18" x14ac:dyDescent="0.25">
      <c r="B2" s="9" t="s">
        <v>135</v>
      </c>
    </row>
    <row r="4" spans="2:18" ht="45.75" customHeight="1" x14ac:dyDescent="0.25">
      <c r="B4" s="96" t="s">
        <v>52</v>
      </c>
      <c r="C4" s="97" t="s">
        <v>47</v>
      </c>
      <c r="D4" s="2" t="s">
        <v>90</v>
      </c>
      <c r="E4" s="8" t="s">
        <v>68</v>
      </c>
      <c r="F4" s="7" t="s">
        <v>69</v>
      </c>
      <c r="G4" s="7" t="s">
        <v>70</v>
      </c>
    </row>
    <row r="5" spans="2:18" ht="15" customHeight="1" x14ac:dyDescent="0.25">
      <c r="B5" s="99" t="s">
        <v>164</v>
      </c>
      <c r="C5" s="21" t="s">
        <v>112</v>
      </c>
      <c r="D5" s="63">
        <v>1811</v>
      </c>
      <c r="E5" s="38">
        <v>8.0066261733848751</v>
      </c>
      <c r="F5" s="38">
        <v>7.8291405987167799</v>
      </c>
      <c r="G5" s="38">
        <v>8.1841117480529704</v>
      </c>
    </row>
    <row r="6" spans="2:18" x14ac:dyDescent="0.25">
      <c r="B6" s="100"/>
      <c r="C6" s="21" t="s">
        <v>113</v>
      </c>
      <c r="D6" s="63">
        <v>5580</v>
      </c>
      <c r="E6" s="38">
        <v>8.5724014336917858</v>
      </c>
      <c r="F6" s="38">
        <v>8.47922539846906</v>
      </c>
      <c r="G6" s="38">
        <v>8.6655774689145115</v>
      </c>
    </row>
    <row r="7" spans="2:18" x14ac:dyDescent="0.25">
      <c r="B7" s="100"/>
      <c r="C7" s="21" t="s">
        <v>114</v>
      </c>
      <c r="D7" s="63">
        <v>3246</v>
      </c>
      <c r="E7" s="38">
        <v>8.296980899568716</v>
      </c>
      <c r="F7" s="38">
        <v>8.177547334969173</v>
      </c>
      <c r="G7" s="38">
        <v>8.416414464168259</v>
      </c>
    </row>
    <row r="8" spans="2:18" x14ac:dyDescent="0.25">
      <c r="B8" s="100"/>
      <c r="C8" s="21" t="s">
        <v>115</v>
      </c>
      <c r="D8" s="63">
        <v>104</v>
      </c>
      <c r="E8" s="38">
        <v>9.9134615384615348</v>
      </c>
      <c r="F8" s="38">
        <v>9.1298656746901905</v>
      </c>
      <c r="G8" s="38">
        <v>10.697057402232879</v>
      </c>
    </row>
    <row r="9" spans="2:18" x14ac:dyDescent="0.25">
      <c r="B9" s="101"/>
      <c r="C9" s="21" t="s">
        <v>116</v>
      </c>
      <c r="D9" s="63">
        <v>191</v>
      </c>
      <c r="E9" s="38">
        <v>8.2984293193717278</v>
      </c>
      <c r="F9" s="38">
        <v>7.9107236803533212</v>
      </c>
      <c r="G9" s="38">
        <v>8.6861349583901344</v>
      </c>
    </row>
    <row r="10" spans="2:18" ht="15.75" customHeight="1" x14ac:dyDescent="0.25">
      <c r="B10" s="102" t="s">
        <v>165</v>
      </c>
      <c r="C10" s="21" t="s">
        <v>112</v>
      </c>
      <c r="D10" s="63">
        <v>3483</v>
      </c>
      <c r="E10" s="38">
        <v>7.693942004019557</v>
      </c>
      <c r="F10" s="38">
        <v>7.5608241928906708</v>
      </c>
      <c r="G10" s="38">
        <v>7.8270598151484432</v>
      </c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x14ac:dyDescent="0.25">
      <c r="B11" s="103"/>
      <c r="C11" s="21" t="s">
        <v>113</v>
      </c>
      <c r="D11" s="63">
        <v>12149</v>
      </c>
      <c r="E11" s="38">
        <v>7.8849288007243787</v>
      </c>
      <c r="F11" s="38">
        <v>7.8180677821535491</v>
      </c>
      <c r="G11" s="38">
        <v>7.9517898192952048</v>
      </c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x14ac:dyDescent="0.25">
      <c r="B12" s="103"/>
      <c r="C12" s="21" t="s">
        <v>114</v>
      </c>
      <c r="D12" s="63">
        <v>6508</v>
      </c>
      <c r="E12" s="38">
        <v>7.7407805777504679</v>
      </c>
      <c r="F12" s="38">
        <v>7.6494106706829488</v>
      </c>
      <c r="G12" s="38">
        <v>7.832150484817987</v>
      </c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x14ac:dyDescent="0.25">
      <c r="B13" s="103"/>
      <c r="C13" s="21" t="s">
        <v>115</v>
      </c>
      <c r="D13" s="63">
        <v>154</v>
      </c>
      <c r="E13" s="38">
        <v>9.1363636363636438</v>
      </c>
      <c r="F13" s="38">
        <v>8.4961828600191076</v>
      </c>
      <c r="G13" s="38">
        <v>9.77654441270818</v>
      </c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.75" thickBot="1" x14ac:dyDescent="0.3">
      <c r="B14" s="104"/>
      <c r="C14" s="23" t="s">
        <v>116</v>
      </c>
      <c r="D14" s="64">
        <v>278</v>
      </c>
      <c r="E14" s="39">
        <v>7.9964028776978404</v>
      </c>
      <c r="F14" s="39">
        <v>7.6066235655582162</v>
      </c>
      <c r="G14" s="39">
        <v>8.3861821898374647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x14ac:dyDescent="0.25">
      <c r="B15" s="103" t="s">
        <v>0</v>
      </c>
      <c r="C15" s="25" t="s">
        <v>112</v>
      </c>
      <c r="D15" s="62">
        <v>5294</v>
      </c>
      <c r="E15" s="37">
        <v>7.8009066868152415</v>
      </c>
      <c r="F15" s="37">
        <v>7.6942978773417607</v>
      </c>
      <c r="G15" s="37">
        <v>7.9075154962887222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x14ac:dyDescent="0.25">
      <c r="B16" s="103"/>
      <c r="C16" s="21" t="s">
        <v>113</v>
      </c>
      <c r="D16" s="60">
        <v>17729</v>
      </c>
      <c r="E16" s="35">
        <v>8.1013029499689715</v>
      </c>
      <c r="F16" s="35">
        <v>8.046706374358509</v>
      </c>
      <c r="G16" s="35">
        <v>8.155899525579434</v>
      </c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25">
      <c r="B17" s="103"/>
      <c r="C17" s="21" t="s">
        <v>114</v>
      </c>
      <c r="D17" s="60">
        <v>9754</v>
      </c>
      <c r="E17" s="35">
        <v>7.925876563461161</v>
      </c>
      <c r="F17" s="35">
        <v>7.8529275980344551</v>
      </c>
      <c r="G17" s="35">
        <v>7.9988255288878669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x14ac:dyDescent="0.25">
      <c r="B18" s="103"/>
      <c r="C18" s="21" t="s">
        <v>115</v>
      </c>
      <c r="D18" s="60">
        <v>258</v>
      </c>
      <c r="E18" s="35">
        <v>9.449612403100776</v>
      </c>
      <c r="F18" s="35">
        <v>8.9549493504351769</v>
      </c>
      <c r="G18" s="35">
        <v>9.9442754557663751</v>
      </c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25">
      <c r="B19" s="105"/>
      <c r="C19" s="21" t="s">
        <v>116</v>
      </c>
      <c r="D19" s="60">
        <v>469</v>
      </c>
      <c r="E19" s="35">
        <v>8.1194029850746166</v>
      </c>
      <c r="F19" s="35">
        <v>7.8401938808393989</v>
      </c>
      <c r="G19" s="35">
        <v>8.3986120893098342</v>
      </c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25">
      <c r="B20" s="94" t="s">
        <v>144</v>
      </c>
      <c r="C20" s="95"/>
      <c r="D20" s="63">
        <v>33504</v>
      </c>
      <c r="E20" s="68">
        <v>8.0134013849091765</v>
      </c>
      <c r="F20" s="68">
        <v>7.973376656249445</v>
      </c>
      <c r="G20" s="68">
        <v>8.0534261135689071</v>
      </c>
    </row>
    <row r="21" spans="2:18" x14ac:dyDescent="0.25">
      <c r="B21" s="10" t="s">
        <v>170</v>
      </c>
    </row>
    <row r="22" spans="2:18" x14ac:dyDescent="0.25">
      <c r="B22" s="10" t="s">
        <v>102</v>
      </c>
    </row>
    <row r="23" spans="2:18" x14ac:dyDescent="0.25">
      <c r="B23" s="10" t="s">
        <v>103</v>
      </c>
    </row>
    <row r="24" spans="2:18" x14ac:dyDescent="0.25">
      <c r="B24" s="10" t="s">
        <v>104</v>
      </c>
    </row>
    <row r="25" spans="2:18" x14ac:dyDescent="0.25">
      <c r="B25" s="10" t="s">
        <v>109</v>
      </c>
    </row>
    <row r="26" spans="2:18" x14ac:dyDescent="0.25">
      <c r="B26" s="10" t="s">
        <v>110</v>
      </c>
    </row>
    <row r="27" spans="2:18" x14ac:dyDescent="0.25">
      <c r="B27" s="10" t="s">
        <v>111</v>
      </c>
    </row>
    <row r="30" spans="2:18" x14ac:dyDescent="0.25">
      <c r="B30"/>
      <c r="C30"/>
      <c r="D30"/>
      <c r="E30"/>
      <c r="F30"/>
      <c r="G30"/>
    </row>
    <row r="31" spans="2:18" x14ac:dyDescent="0.25">
      <c r="B31"/>
      <c r="C31"/>
      <c r="D31"/>
      <c r="E31"/>
      <c r="F31"/>
      <c r="G31"/>
      <c r="H31" s="20"/>
    </row>
    <row r="32" spans="2:18" x14ac:dyDescent="0.25">
      <c r="B32"/>
      <c r="C32"/>
      <c r="D32"/>
      <c r="E32"/>
      <c r="F32"/>
      <c r="G32"/>
      <c r="H32" s="20"/>
    </row>
    <row r="33" spans="2:8" x14ac:dyDescent="0.25">
      <c r="B33"/>
      <c r="C33"/>
      <c r="D33"/>
      <c r="E33"/>
      <c r="F33"/>
      <c r="G33"/>
      <c r="H33" s="20"/>
    </row>
    <row r="34" spans="2:8" x14ac:dyDescent="0.25">
      <c r="B34"/>
      <c r="C34"/>
      <c r="D34"/>
      <c r="E34"/>
      <c r="F34"/>
      <c r="G34"/>
      <c r="H34" s="20"/>
    </row>
    <row r="35" spans="2:8" x14ac:dyDescent="0.25">
      <c r="B35"/>
      <c r="C35"/>
      <c r="D35"/>
      <c r="E35"/>
      <c r="F35"/>
      <c r="G35"/>
      <c r="H35" s="20"/>
    </row>
    <row r="36" spans="2:8" x14ac:dyDescent="0.25">
      <c r="B36"/>
      <c r="C36"/>
      <c r="D36"/>
      <c r="E36"/>
      <c r="F36"/>
      <c r="G36"/>
      <c r="H36" s="20"/>
    </row>
    <row r="37" spans="2:8" x14ac:dyDescent="0.25">
      <c r="B37"/>
      <c r="C37"/>
      <c r="D37"/>
      <c r="E37"/>
      <c r="F37"/>
      <c r="G37"/>
      <c r="H37" s="20"/>
    </row>
    <row r="38" spans="2:8" x14ac:dyDescent="0.25">
      <c r="B38"/>
      <c r="C38"/>
      <c r="D38"/>
      <c r="E38"/>
      <c r="F38"/>
      <c r="G38"/>
      <c r="H38" s="20"/>
    </row>
  </sheetData>
  <sheetProtection algorithmName="SHA-512" hashValue="PGoj4PmSZ6V+KhEja+/yJgg2K7ITV5P2omBukms8bTODibEno+IbYcEKO1e8Hc5sc8sBgltfmtBF8Agrk5IS/Q==" saltValue="eYi/55rxOLdJuoNBLQcI6w==" spinCount="100000" sheet="1" objects="1" scenarios="1"/>
  <mergeCells count="5">
    <mergeCell ref="B20:C20"/>
    <mergeCell ref="B4:C4"/>
    <mergeCell ref="B5:B9"/>
    <mergeCell ref="B10:B14"/>
    <mergeCell ref="B15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9"/>
  <sheetViews>
    <sheetView showGridLines="0" zoomScale="85" zoomScaleNormal="85" zoomScalePageLayoutView="70" workbookViewId="0">
      <selection activeCell="G17" sqref="G17"/>
    </sheetView>
  </sheetViews>
  <sheetFormatPr baseColWidth="10" defaultRowHeight="15" x14ac:dyDescent="0.25"/>
  <cols>
    <col min="2" max="2" width="21.5703125" customWidth="1"/>
    <col min="3" max="10" width="14.7109375" customWidth="1"/>
    <col min="11" max="11" width="12.7109375" customWidth="1"/>
    <col min="12" max="12" width="14.7109375" customWidth="1"/>
    <col min="13" max="13" width="14.42578125" customWidth="1"/>
  </cols>
  <sheetData>
    <row r="2" spans="2:21" x14ac:dyDescent="0.25">
      <c r="B2" s="9" t="s">
        <v>123</v>
      </c>
    </row>
    <row r="4" spans="2:21" ht="74.25" customHeight="1" x14ac:dyDescent="0.25">
      <c r="B4" s="17" t="s">
        <v>138</v>
      </c>
      <c r="C4" s="17" t="s">
        <v>55</v>
      </c>
      <c r="D4" s="17" t="s">
        <v>56</v>
      </c>
      <c r="E4" s="17" t="s">
        <v>57</v>
      </c>
      <c r="F4" s="17" t="s">
        <v>58</v>
      </c>
      <c r="G4" s="17" t="s">
        <v>120</v>
      </c>
      <c r="H4" s="17" t="s">
        <v>121</v>
      </c>
      <c r="I4" s="17" t="s">
        <v>14</v>
      </c>
      <c r="J4" s="17" t="s">
        <v>46</v>
      </c>
      <c r="K4" s="17" t="s">
        <v>142</v>
      </c>
      <c r="L4" s="17" t="s">
        <v>15</v>
      </c>
    </row>
    <row r="5" spans="2:21" ht="15.75" customHeight="1" x14ac:dyDescent="0.25">
      <c r="B5" s="21" t="s">
        <v>16</v>
      </c>
      <c r="C5" s="48">
        <v>3796</v>
      </c>
      <c r="D5" s="48">
        <v>3607</v>
      </c>
      <c r="E5" s="48">
        <v>211</v>
      </c>
      <c r="F5" s="48">
        <v>197</v>
      </c>
      <c r="G5" s="48">
        <v>196</v>
      </c>
      <c r="H5" s="48">
        <v>165</v>
      </c>
      <c r="I5" s="32">
        <f>+E5/D5</f>
        <v>5.8497366232326035E-2</v>
      </c>
      <c r="J5" s="32">
        <f>+F5/E5</f>
        <v>0.93364928909952605</v>
      </c>
      <c r="K5" s="32">
        <f>+G5/E5</f>
        <v>0.92890995260663511</v>
      </c>
      <c r="L5" s="32">
        <f>+H5/E5</f>
        <v>0.78199052132701419</v>
      </c>
    </row>
    <row r="6" spans="2:21" ht="15.75" customHeight="1" x14ac:dyDescent="0.25">
      <c r="B6" s="21" t="s">
        <v>17</v>
      </c>
      <c r="C6" s="48">
        <v>12325</v>
      </c>
      <c r="D6" s="48">
        <v>11466</v>
      </c>
      <c r="E6" s="48">
        <v>920</v>
      </c>
      <c r="F6" s="48">
        <v>829</v>
      </c>
      <c r="G6" s="48">
        <v>812</v>
      </c>
      <c r="H6" s="48">
        <v>481</v>
      </c>
      <c r="I6" s="32">
        <f t="shared" ref="I6:I31" si="0">+E6/D6</f>
        <v>8.0237223094365956E-2</v>
      </c>
      <c r="J6" s="32">
        <f>+F6/E6</f>
        <v>0.90108695652173909</v>
      </c>
      <c r="K6" s="32">
        <f t="shared" ref="K6:K31" si="1">+G6/E6</f>
        <v>0.88260869565217392</v>
      </c>
      <c r="L6" s="32">
        <f>+H6/E6</f>
        <v>0.52282608695652177</v>
      </c>
      <c r="U6" s="14"/>
    </row>
    <row r="7" spans="2:21" x14ac:dyDescent="0.25">
      <c r="B7" s="21" t="s">
        <v>18</v>
      </c>
      <c r="C7" s="48">
        <v>5087</v>
      </c>
      <c r="D7" s="48">
        <v>4777</v>
      </c>
      <c r="E7" s="48">
        <v>235</v>
      </c>
      <c r="F7" s="48">
        <v>221</v>
      </c>
      <c r="G7" s="48">
        <v>221</v>
      </c>
      <c r="H7" s="48">
        <v>177</v>
      </c>
      <c r="I7" s="32">
        <f t="shared" si="0"/>
        <v>4.9194054846137744E-2</v>
      </c>
      <c r="J7" s="32">
        <f>+F7/E7</f>
        <v>0.94042553191489364</v>
      </c>
      <c r="K7" s="32">
        <f t="shared" si="1"/>
        <v>0.94042553191489364</v>
      </c>
      <c r="L7" s="32">
        <f>+H7/E7</f>
        <v>0.7531914893617021</v>
      </c>
      <c r="U7" s="14"/>
    </row>
    <row r="8" spans="2:21" x14ac:dyDescent="0.25">
      <c r="B8" s="21" t="s">
        <v>19</v>
      </c>
      <c r="C8" s="48">
        <v>10471</v>
      </c>
      <c r="D8" s="48">
        <v>9303</v>
      </c>
      <c r="E8" s="48">
        <v>2018</v>
      </c>
      <c r="F8" s="48">
        <v>1702</v>
      </c>
      <c r="G8" s="48">
        <v>1536</v>
      </c>
      <c r="H8" s="48">
        <v>465</v>
      </c>
      <c r="I8" s="32">
        <f t="shared" si="0"/>
        <v>0.21691927335268193</v>
      </c>
      <c r="J8" s="32">
        <f>+F8/E8</f>
        <v>0.84340931615460857</v>
      </c>
      <c r="K8" s="32">
        <f t="shared" si="1"/>
        <v>0.76114965312190286</v>
      </c>
      <c r="L8" s="32">
        <f>+H8/E8</f>
        <v>0.23042616451932607</v>
      </c>
      <c r="U8" s="14"/>
    </row>
    <row r="9" spans="2:21" x14ac:dyDescent="0.25">
      <c r="B9" s="21" t="s">
        <v>20</v>
      </c>
      <c r="C9" s="48">
        <v>8819</v>
      </c>
      <c r="D9" s="48">
        <v>8207</v>
      </c>
      <c r="E9" s="48">
        <v>437</v>
      </c>
      <c r="F9" s="48">
        <v>407</v>
      </c>
      <c r="G9" s="48">
        <v>401</v>
      </c>
      <c r="H9" s="48">
        <v>258</v>
      </c>
      <c r="I9" s="32">
        <f t="shared" si="0"/>
        <v>5.3247227976117951E-2</v>
      </c>
      <c r="J9" s="32">
        <f>+F9/E9</f>
        <v>0.93135011441647597</v>
      </c>
      <c r="K9" s="32">
        <f t="shared" si="1"/>
        <v>0.91762013729977121</v>
      </c>
      <c r="L9" s="32">
        <f>+H9/E9</f>
        <v>0.59038901601830662</v>
      </c>
      <c r="U9" s="14"/>
    </row>
    <row r="10" spans="2:21" x14ac:dyDescent="0.25">
      <c r="B10" s="21" t="s">
        <v>21</v>
      </c>
      <c r="C10" s="48">
        <v>15386</v>
      </c>
      <c r="D10" s="48">
        <v>14653</v>
      </c>
      <c r="E10" s="48">
        <v>1120</v>
      </c>
      <c r="F10" s="48">
        <v>1054</v>
      </c>
      <c r="G10" s="48">
        <v>1051</v>
      </c>
      <c r="H10" s="48">
        <v>742</v>
      </c>
      <c r="I10" s="32">
        <f t="shared" si="0"/>
        <v>7.6434859755681428E-2</v>
      </c>
      <c r="J10" s="32">
        <f t="shared" ref="J10:J31" si="2">+F10/E10</f>
        <v>0.94107142857142856</v>
      </c>
      <c r="K10" s="32">
        <f t="shared" si="1"/>
        <v>0.93839285714285714</v>
      </c>
      <c r="L10" s="32">
        <f t="shared" ref="L10:L31" si="3">+H10/E10</f>
        <v>0.66249999999999998</v>
      </c>
      <c r="U10" s="14"/>
    </row>
    <row r="11" spans="2:21" x14ac:dyDescent="0.25">
      <c r="B11" s="21" t="s">
        <v>22</v>
      </c>
      <c r="C11" s="48">
        <v>3095</v>
      </c>
      <c r="D11" s="48">
        <v>2737</v>
      </c>
      <c r="E11" s="48">
        <v>387</v>
      </c>
      <c r="F11" s="48">
        <v>357</v>
      </c>
      <c r="G11" s="48">
        <v>354</v>
      </c>
      <c r="H11" s="48">
        <v>247</v>
      </c>
      <c r="I11" s="32">
        <f t="shared" si="0"/>
        <v>0.14139568871026673</v>
      </c>
      <c r="J11" s="32">
        <f t="shared" si="2"/>
        <v>0.92248062015503873</v>
      </c>
      <c r="K11" s="32">
        <f t="shared" si="1"/>
        <v>0.9147286821705426</v>
      </c>
      <c r="L11" s="32">
        <f t="shared" si="3"/>
        <v>0.63824289405684753</v>
      </c>
      <c r="U11" s="14"/>
    </row>
    <row r="12" spans="2:21" x14ac:dyDescent="0.25">
      <c r="B12" s="21" t="s">
        <v>23</v>
      </c>
      <c r="C12" s="48">
        <v>13780</v>
      </c>
      <c r="D12" s="48">
        <v>12906</v>
      </c>
      <c r="E12" s="48">
        <v>1362</v>
      </c>
      <c r="F12" s="48">
        <v>1256</v>
      </c>
      <c r="G12" s="48">
        <v>1232</v>
      </c>
      <c r="H12" s="48">
        <v>738</v>
      </c>
      <c r="I12" s="32">
        <f t="shared" si="0"/>
        <v>0.10553231055323105</v>
      </c>
      <c r="J12" s="32">
        <f t="shared" si="2"/>
        <v>0.92217327459618204</v>
      </c>
      <c r="K12" s="32">
        <f t="shared" si="1"/>
        <v>0.90455212922173278</v>
      </c>
      <c r="L12" s="32">
        <f t="shared" si="3"/>
        <v>0.54185022026431717</v>
      </c>
      <c r="U12" s="14"/>
    </row>
    <row r="13" spans="2:21" x14ac:dyDescent="0.25">
      <c r="B13" s="21" t="s">
        <v>24</v>
      </c>
      <c r="C13" s="48">
        <v>5445</v>
      </c>
      <c r="D13" s="48">
        <v>5093</v>
      </c>
      <c r="E13" s="48">
        <v>280</v>
      </c>
      <c r="F13" s="48">
        <v>266</v>
      </c>
      <c r="G13" s="48">
        <v>264</v>
      </c>
      <c r="H13" s="48">
        <v>189</v>
      </c>
      <c r="I13" s="32">
        <f t="shared" si="0"/>
        <v>5.4977419988219124E-2</v>
      </c>
      <c r="J13" s="32">
        <f t="shared" si="2"/>
        <v>0.95</v>
      </c>
      <c r="K13" s="32">
        <f t="shared" si="1"/>
        <v>0.94285714285714284</v>
      </c>
      <c r="L13" s="32">
        <f t="shared" si="3"/>
        <v>0.67500000000000004</v>
      </c>
      <c r="U13" s="14"/>
    </row>
    <row r="14" spans="2:21" x14ac:dyDescent="0.25">
      <c r="B14" s="21" t="s">
        <v>25</v>
      </c>
      <c r="C14" s="48">
        <v>8882</v>
      </c>
      <c r="D14" s="48">
        <v>8212</v>
      </c>
      <c r="E14" s="48">
        <v>466</v>
      </c>
      <c r="F14" s="48">
        <v>436</v>
      </c>
      <c r="G14" s="48">
        <v>432</v>
      </c>
      <c r="H14" s="48">
        <v>302</v>
      </c>
      <c r="I14" s="32">
        <f t="shared" si="0"/>
        <v>5.6746225036531907E-2</v>
      </c>
      <c r="J14" s="32">
        <f t="shared" si="2"/>
        <v>0.93562231759656656</v>
      </c>
      <c r="K14" s="32">
        <f t="shared" si="1"/>
        <v>0.92703862660944203</v>
      </c>
      <c r="L14" s="32">
        <f t="shared" si="3"/>
        <v>0.64806866952789699</v>
      </c>
      <c r="U14" s="14"/>
    </row>
    <row r="15" spans="2:21" x14ac:dyDescent="0.25">
      <c r="B15" s="21" t="s">
        <v>26</v>
      </c>
      <c r="C15" s="48">
        <v>9117</v>
      </c>
      <c r="D15" s="48">
        <v>8123</v>
      </c>
      <c r="E15" s="48">
        <v>732</v>
      </c>
      <c r="F15" s="48">
        <v>661</v>
      </c>
      <c r="G15" s="48">
        <v>634</v>
      </c>
      <c r="H15" s="48">
        <v>286</v>
      </c>
      <c r="I15" s="32">
        <f t="shared" si="0"/>
        <v>9.0114489720546601E-2</v>
      </c>
      <c r="J15" s="32">
        <f t="shared" si="2"/>
        <v>0.90300546448087426</v>
      </c>
      <c r="K15" s="32">
        <f t="shared" si="1"/>
        <v>0.86612021857923494</v>
      </c>
      <c r="L15" s="32">
        <f t="shared" si="3"/>
        <v>0.39071038251366119</v>
      </c>
      <c r="U15" s="14"/>
    </row>
    <row r="16" spans="2:21" x14ac:dyDescent="0.25">
      <c r="B16" s="21" t="s">
        <v>27</v>
      </c>
      <c r="C16" s="48">
        <v>11588</v>
      </c>
      <c r="D16" s="48">
        <v>10702</v>
      </c>
      <c r="E16" s="48">
        <v>1560</v>
      </c>
      <c r="F16" s="48">
        <v>1452</v>
      </c>
      <c r="G16" s="48">
        <v>1396</v>
      </c>
      <c r="H16" s="48">
        <v>718</v>
      </c>
      <c r="I16" s="32">
        <f t="shared" si="0"/>
        <v>0.1457671463277892</v>
      </c>
      <c r="J16" s="32">
        <f t="shared" si="2"/>
        <v>0.93076923076923079</v>
      </c>
      <c r="K16" s="32">
        <f t="shared" si="1"/>
        <v>0.89487179487179491</v>
      </c>
      <c r="L16" s="32">
        <f t="shared" si="3"/>
        <v>0.46025641025641023</v>
      </c>
      <c r="U16" s="14"/>
    </row>
    <row r="17" spans="2:21" x14ac:dyDescent="0.25">
      <c r="B17" s="21" t="s">
        <v>28</v>
      </c>
      <c r="C17" s="48">
        <v>14775</v>
      </c>
      <c r="D17" s="48">
        <v>13760</v>
      </c>
      <c r="E17" s="48">
        <v>1986</v>
      </c>
      <c r="F17" s="48">
        <v>1754</v>
      </c>
      <c r="G17" s="48">
        <v>1643</v>
      </c>
      <c r="H17" s="48">
        <v>710</v>
      </c>
      <c r="I17" s="32">
        <f t="shared" si="0"/>
        <v>0.14433139534883721</v>
      </c>
      <c r="J17" s="32">
        <f t="shared" si="2"/>
        <v>0.88318227593152066</v>
      </c>
      <c r="K17" s="32">
        <f t="shared" si="1"/>
        <v>0.82729103726082576</v>
      </c>
      <c r="L17" s="32">
        <f t="shared" si="3"/>
        <v>0.35750251762336355</v>
      </c>
      <c r="U17" s="14"/>
    </row>
    <row r="18" spans="2:21" x14ac:dyDescent="0.25">
      <c r="B18" s="21" t="s">
        <v>29</v>
      </c>
      <c r="C18" s="48">
        <v>7969</v>
      </c>
      <c r="D18" s="48">
        <v>7427</v>
      </c>
      <c r="E18" s="48">
        <v>1010</v>
      </c>
      <c r="F18" s="48">
        <v>940</v>
      </c>
      <c r="G18" s="48">
        <v>890</v>
      </c>
      <c r="H18" s="48">
        <v>416</v>
      </c>
      <c r="I18" s="32">
        <f t="shared" si="0"/>
        <v>0.13599030564157802</v>
      </c>
      <c r="J18" s="32">
        <f t="shared" si="2"/>
        <v>0.93069306930693074</v>
      </c>
      <c r="K18" s="32">
        <f t="shared" si="1"/>
        <v>0.88118811881188119</v>
      </c>
      <c r="L18" s="32">
        <f t="shared" si="3"/>
        <v>0.41188118811881186</v>
      </c>
      <c r="U18" s="14"/>
    </row>
    <row r="19" spans="2:21" x14ac:dyDescent="0.25">
      <c r="B19" s="21" t="s">
        <v>30</v>
      </c>
      <c r="C19" s="48">
        <v>30590</v>
      </c>
      <c r="D19" s="48">
        <v>25838</v>
      </c>
      <c r="E19" s="48">
        <v>4849</v>
      </c>
      <c r="F19" s="48">
        <v>4386</v>
      </c>
      <c r="G19" s="48">
        <v>4135</v>
      </c>
      <c r="H19" s="48">
        <v>2305</v>
      </c>
      <c r="I19" s="32">
        <f t="shared" si="0"/>
        <v>0.18766932425110303</v>
      </c>
      <c r="J19" s="32">
        <f t="shared" si="2"/>
        <v>0.90451639513301707</v>
      </c>
      <c r="K19" s="32">
        <f t="shared" si="1"/>
        <v>0.85275314497834609</v>
      </c>
      <c r="L19" s="32">
        <f t="shared" si="3"/>
        <v>0.47535574345225817</v>
      </c>
      <c r="U19" s="14"/>
    </row>
    <row r="20" spans="2:21" x14ac:dyDescent="0.25">
      <c r="B20" s="21" t="s">
        <v>31</v>
      </c>
      <c r="C20" s="48">
        <v>7633</v>
      </c>
      <c r="D20" s="48">
        <v>7029</v>
      </c>
      <c r="E20" s="48">
        <v>781</v>
      </c>
      <c r="F20" s="48">
        <v>724</v>
      </c>
      <c r="G20" s="48">
        <v>720</v>
      </c>
      <c r="H20" s="48">
        <v>469</v>
      </c>
      <c r="I20" s="32">
        <f t="shared" si="0"/>
        <v>0.1111111111111111</v>
      </c>
      <c r="J20" s="32">
        <f t="shared" si="2"/>
        <v>0.92701664532650452</v>
      </c>
      <c r="K20" s="32">
        <f t="shared" si="1"/>
        <v>0.92189500640204869</v>
      </c>
      <c r="L20" s="32">
        <f t="shared" si="3"/>
        <v>0.60051216389244555</v>
      </c>
      <c r="U20" s="14"/>
    </row>
    <row r="21" spans="2:21" x14ac:dyDescent="0.25">
      <c r="B21" s="21" t="s">
        <v>32</v>
      </c>
      <c r="C21" s="48">
        <v>7456</v>
      </c>
      <c r="D21" s="48">
        <v>7092</v>
      </c>
      <c r="E21" s="48">
        <v>179</v>
      </c>
      <c r="F21" s="48">
        <v>169</v>
      </c>
      <c r="G21" s="48">
        <v>169</v>
      </c>
      <c r="H21" s="48">
        <v>137</v>
      </c>
      <c r="I21" s="32">
        <f t="shared" si="0"/>
        <v>2.5239706711787931E-2</v>
      </c>
      <c r="J21" s="32">
        <f t="shared" si="2"/>
        <v>0.94413407821229045</v>
      </c>
      <c r="K21" s="32">
        <f t="shared" si="1"/>
        <v>0.94413407821229045</v>
      </c>
      <c r="L21" s="32">
        <f t="shared" si="3"/>
        <v>0.76536312849162014</v>
      </c>
      <c r="U21" s="14"/>
    </row>
    <row r="22" spans="2:21" x14ac:dyDescent="0.25">
      <c r="B22" s="21" t="s">
        <v>33</v>
      </c>
      <c r="C22" s="48">
        <v>1121</v>
      </c>
      <c r="D22" s="48">
        <v>1033</v>
      </c>
      <c r="E22" s="48">
        <v>63</v>
      </c>
      <c r="F22" s="48">
        <v>59</v>
      </c>
      <c r="G22" s="48">
        <v>59</v>
      </c>
      <c r="H22" s="48">
        <v>53</v>
      </c>
      <c r="I22" s="32">
        <f t="shared" si="0"/>
        <v>6.0987415295256538E-2</v>
      </c>
      <c r="J22" s="32">
        <f t="shared" si="2"/>
        <v>0.93650793650793651</v>
      </c>
      <c r="K22" s="32">
        <f t="shared" si="1"/>
        <v>0.93650793650793651</v>
      </c>
      <c r="L22" s="32">
        <f t="shared" si="3"/>
        <v>0.84126984126984128</v>
      </c>
      <c r="U22" s="14"/>
    </row>
    <row r="23" spans="2:21" x14ac:dyDescent="0.25">
      <c r="B23" s="21" t="s">
        <v>34</v>
      </c>
      <c r="C23" s="48">
        <v>1903</v>
      </c>
      <c r="D23" s="48">
        <v>1695</v>
      </c>
      <c r="E23" s="48">
        <v>214</v>
      </c>
      <c r="F23" s="48">
        <v>192</v>
      </c>
      <c r="G23" s="48">
        <v>180</v>
      </c>
      <c r="H23" s="48">
        <v>68</v>
      </c>
      <c r="I23" s="32">
        <f t="shared" si="0"/>
        <v>0.12625368731563422</v>
      </c>
      <c r="J23" s="32">
        <f t="shared" si="2"/>
        <v>0.89719626168224298</v>
      </c>
      <c r="K23" s="32">
        <f t="shared" si="1"/>
        <v>0.84112149532710279</v>
      </c>
      <c r="L23" s="32">
        <f t="shared" si="3"/>
        <v>0.31775700934579437</v>
      </c>
      <c r="U23" s="14"/>
    </row>
    <row r="24" spans="2:21" x14ac:dyDescent="0.25">
      <c r="B24" s="21" t="s">
        <v>35</v>
      </c>
      <c r="C24" s="48">
        <v>2956</v>
      </c>
      <c r="D24" s="48">
        <v>2563</v>
      </c>
      <c r="E24" s="48">
        <v>150</v>
      </c>
      <c r="F24" s="48">
        <v>144</v>
      </c>
      <c r="G24" s="48">
        <v>144</v>
      </c>
      <c r="H24" s="48">
        <v>125</v>
      </c>
      <c r="I24" s="32">
        <f t="shared" si="0"/>
        <v>5.8525165821303161E-2</v>
      </c>
      <c r="J24" s="32">
        <f t="shared" si="2"/>
        <v>0.96</v>
      </c>
      <c r="K24" s="32">
        <f t="shared" si="1"/>
        <v>0.96</v>
      </c>
      <c r="L24" s="32">
        <f t="shared" si="3"/>
        <v>0.83333333333333337</v>
      </c>
      <c r="U24" s="14"/>
    </row>
    <row r="25" spans="2:21" x14ac:dyDescent="0.25">
      <c r="B25" s="21" t="s">
        <v>36</v>
      </c>
      <c r="C25" s="48">
        <v>10266</v>
      </c>
      <c r="D25" s="48">
        <v>9737</v>
      </c>
      <c r="E25" s="48">
        <v>812</v>
      </c>
      <c r="F25" s="48">
        <v>766</v>
      </c>
      <c r="G25" s="48">
        <v>761</v>
      </c>
      <c r="H25" s="48">
        <v>566</v>
      </c>
      <c r="I25" s="32">
        <f t="shared" si="0"/>
        <v>8.3393242271746951E-2</v>
      </c>
      <c r="J25" s="32">
        <f t="shared" si="2"/>
        <v>0.94334975369458129</v>
      </c>
      <c r="K25" s="32">
        <f t="shared" si="1"/>
        <v>0.93719211822660098</v>
      </c>
      <c r="L25" s="32">
        <f t="shared" si="3"/>
        <v>0.69704433497536944</v>
      </c>
      <c r="U25" s="14"/>
    </row>
    <row r="26" spans="2:21" x14ac:dyDescent="0.25">
      <c r="B26" s="21" t="s">
        <v>37</v>
      </c>
      <c r="C26" s="48">
        <v>17969</v>
      </c>
      <c r="D26" s="48">
        <v>16840</v>
      </c>
      <c r="E26" s="48">
        <v>1176</v>
      </c>
      <c r="F26" s="48">
        <v>1099</v>
      </c>
      <c r="G26" s="48">
        <v>1092</v>
      </c>
      <c r="H26" s="48">
        <v>698</v>
      </c>
      <c r="I26" s="32">
        <f t="shared" si="0"/>
        <v>6.9833729216152024E-2</v>
      </c>
      <c r="J26" s="32">
        <f t="shared" si="2"/>
        <v>0.93452380952380953</v>
      </c>
      <c r="K26" s="32">
        <f t="shared" si="1"/>
        <v>0.9285714285714286</v>
      </c>
      <c r="L26" s="32">
        <f t="shared" si="3"/>
        <v>0.59353741496598644</v>
      </c>
      <c r="U26" s="14"/>
    </row>
    <row r="27" spans="2:21" x14ac:dyDescent="0.25">
      <c r="B27" s="21" t="s">
        <v>38</v>
      </c>
      <c r="C27" s="48">
        <v>5513</v>
      </c>
      <c r="D27" s="48">
        <v>5217</v>
      </c>
      <c r="E27" s="48">
        <v>259</v>
      </c>
      <c r="F27" s="48">
        <v>245</v>
      </c>
      <c r="G27" s="48">
        <v>245</v>
      </c>
      <c r="H27" s="48">
        <v>199</v>
      </c>
      <c r="I27" s="32">
        <f t="shared" si="0"/>
        <v>4.9645390070921988E-2</v>
      </c>
      <c r="J27" s="32">
        <f t="shared" si="2"/>
        <v>0.94594594594594594</v>
      </c>
      <c r="K27" s="32">
        <f t="shared" si="1"/>
        <v>0.94594594594594594</v>
      </c>
      <c r="L27" s="32">
        <f t="shared" si="3"/>
        <v>0.76833976833976836</v>
      </c>
      <c r="U27" s="14"/>
    </row>
    <row r="28" spans="2:21" x14ac:dyDescent="0.25">
      <c r="B28" s="21" t="s">
        <v>39</v>
      </c>
      <c r="C28" s="48">
        <v>3427</v>
      </c>
      <c r="D28" s="48">
        <v>3057</v>
      </c>
      <c r="E28" s="48">
        <v>666</v>
      </c>
      <c r="F28" s="48">
        <v>571</v>
      </c>
      <c r="G28" s="48">
        <v>553</v>
      </c>
      <c r="H28" s="48">
        <v>225</v>
      </c>
      <c r="I28" s="32">
        <f t="shared" si="0"/>
        <v>0.21786064769381747</v>
      </c>
      <c r="J28" s="32">
        <f t="shared" si="2"/>
        <v>0.85735735735735741</v>
      </c>
      <c r="K28" s="32">
        <f t="shared" si="1"/>
        <v>0.83033033033033032</v>
      </c>
      <c r="L28" s="32">
        <f t="shared" si="3"/>
        <v>0.33783783783783783</v>
      </c>
      <c r="U28" s="14"/>
    </row>
    <row r="29" spans="2:21" x14ac:dyDescent="0.25">
      <c r="B29" s="21" t="s">
        <v>40</v>
      </c>
      <c r="C29" s="48">
        <v>2122</v>
      </c>
      <c r="D29" s="48">
        <v>1984</v>
      </c>
      <c r="E29" s="48">
        <v>90</v>
      </c>
      <c r="F29" s="48">
        <v>88</v>
      </c>
      <c r="G29" s="48">
        <v>88</v>
      </c>
      <c r="H29" s="48">
        <v>74</v>
      </c>
      <c r="I29" s="32">
        <f t="shared" si="0"/>
        <v>4.5362903225806453E-2</v>
      </c>
      <c r="J29" s="32">
        <f t="shared" si="2"/>
        <v>0.97777777777777775</v>
      </c>
      <c r="K29" s="32">
        <f t="shared" si="1"/>
        <v>0.97777777777777775</v>
      </c>
      <c r="L29" s="32">
        <f t="shared" si="3"/>
        <v>0.82222222222222219</v>
      </c>
      <c r="U29" s="14"/>
    </row>
    <row r="30" spans="2:21" x14ac:dyDescent="0.25">
      <c r="B30" s="21" t="s">
        <v>41</v>
      </c>
      <c r="C30" s="48">
        <v>5340</v>
      </c>
      <c r="D30" s="48">
        <v>4968</v>
      </c>
      <c r="E30" s="48">
        <v>152</v>
      </c>
      <c r="F30" s="48">
        <v>140</v>
      </c>
      <c r="G30" s="48">
        <v>140</v>
      </c>
      <c r="H30" s="48">
        <v>119</v>
      </c>
      <c r="I30" s="32">
        <f t="shared" si="0"/>
        <v>3.0595813204508857E-2</v>
      </c>
      <c r="J30" s="32">
        <f t="shared" si="2"/>
        <v>0.92105263157894735</v>
      </c>
      <c r="K30" s="32">
        <f t="shared" si="1"/>
        <v>0.92105263157894735</v>
      </c>
      <c r="L30" s="32">
        <f t="shared" si="3"/>
        <v>0.78289473684210531</v>
      </c>
      <c r="U30" s="14"/>
    </row>
    <row r="31" spans="2:21" x14ac:dyDescent="0.25">
      <c r="B31" s="21" t="s">
        <v>0</v>
      </c>
      <c r="C31" s="48">
        <v>226831</v>
      </c>
      <c r="D31" s="48">
        <v>208026</v>
      </c>
      <c r="E31" s="48">
        <v>22115</v>
      </c>
      <c r="F31" s="48">
        <v>20115</v>
      </c>
      <c r="G31" s="48">
        <v>19348</v>
      </c>
      <c r="H31" s="48">
        <v>10932</v>
      </c>
      <c r="I31" s="32">
        <f t="shared" si="0"/>
        <v>0.10630882678126773</v>
      </c>
      <c r="J31" s="32">
        <f t="shared" si="2"/>
        <v>0.90956364458512318</v>
      </c>
      <c r="K31" s="32">
        <f t="shared" si="1"/>
        <v>0.87488130228351801</v>
      </c>
      <c r="L31" s="32">
        <f t="shared" si="3"/>
        <v>0.4943251186977165</v>
      </c>
      <c r="U31" s="14"/>
    </row>
    <row r="32" spans="2:21" x14ac:dyDescent="0.25">
      <c r="B32" s="10" t="s">
        <v>61</v>
      </c>
      <c r="U32" s="14"/>
    </row>
    <row r="33" spans="2:21" x14ac:dyDescent="0.25">
      <c r="B33" s="10" t="s">
        <v>62</v>
      </c>
      <c r="U33" s="14"/>
    </row>
    <row r="34" spans="2:21" x14ac:dyDescent="0.25">
      <c r="B34" s="10" t="s">
        <v>63</v>
      </c>
      <c r="U34" s="14"/>
    </row>
    <row r="35" spans="2:21" x14ac:dyDescent="0.25">
      <c r="B35" s="10" t="s">
        <v>117</v>
      </c>
    </row>
    <row r="36" spans="2:21" x14ac:dyDescent="0.25">
      <c r="B36" s="10" t="s">
        <v>118</v>
      </c>
    </row>
    <row r="37" spans="2:21" x14ac:dyDescent="0.25">
      <c r="B37" s="10" t="s">
        <v>119</v>
      </c>
    </row>
    <row r="38" spans="2:21" x14ac:dyDescent="0.25">
      <c r="B38" s="13" t="s">
        <v>139</v>
      </c>
    </row>
    <row r="39" spans="2:21" x14ac:dyDescent="0.25">
      <c r="B39" s="10" t="s">
        <v>111</v>
      </c>
    </row>
  </sheetData>
  <sheetProtection algorithmName="SHA-512" hashValue="yTGZzJWGlbAXW8Wf+9Hh+GNQn7a8jmB0ZXHyODwEDXr0walMzCQ/eXMdfKPu5D1fN94/a5DTtyJNmj3g3IUqow==" saltValue="zfFS3iarlxuYp4D8kb4mZ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showGridLines="0" zoomScale="85" zoomScaleNormal="85" zoomScalePageLayoutView="70" workbookViewId="0">
      <selection activeCell="B4" sqref="B4"/>
    </sheetView>
  </sheetViews>
  <sheetFormatPr baseColWidth="10" defaultColWidth="10.85546875" defaultRowHeight="15" x14ac:dyDescent="0.25"/>
  <cols>
    <col min="1" max="1" width="10.85546875" style="3"/>
    <col min="2" max="2" width="19.5703125" style="3" customWidth="1"/>
    <col min="3" max="3" width="12.7109375" style="3" customWidth="1"/>
    <col min="4" max="4" width="14.7109375" style="3" customWidth="1"/>
    <col min="5" max="5" width="13.7109375" style="3" customWidth="1"/>
    <col min="6" max="6" width="12.7109375" style="3" customWidth="1"/>
    <col min="7" max="7" width="14.7109375" style="3" customWidth="1"/>
    <col min="8" max="8" width="11.5703125" style="3" customWidth="1"/>
    <col min="9" max="9" width="12.85546875" style="3" customWidth="1"/>
    <col min="10" max="10" width="12.7109375" style="3" customWidth="1"/>
    <col min="11" max="16384" width="10.85546875" style="3"/>
  </cols>
  <sheetData>
    <row r="2" spans="2:12" x14ac:dyDescent="0.25">
      <c r="B2" s="9" t="s">
        <v>126</v>
      </c>
    </row>
    <row r="4" spans="2:12" ht="51.75" customHeight="1" x14ac:dyDescent="0.25">
      <c r="B4" s="17" t="s">
        <v>161</v>
      </c>
      <c r="C4" s="17" t="s">
        <v>157</v>
      </c>
      <c r="D4" s="17" t="s">
        <v>158</v>
      </c>
      <c r="E4" s="17" t="s">
        <v>159</v>
      </c>
      <c r="F4" s="17" t="s">
        <v>160</v>
      </c>
      <c r="G4" s="17" t="s">
        <v>51</v>
      </c>
      <c r="H4" s="17" t="s">
        <v>143</v>
      </c>
      <c r="I4" s="17" t="s">
        <v>45</v>
      </c>
      <c r="J4" s="17" t="s">
        <v>147</v>
      </c>
      <c r="L4" s="46"/>
    </row>
    <row r="5" spans="2:12" x14ac:dyDescent="0.25">
      <c r="B5" s="21" t="s">
        <v>112</v>
      </c>
      <c r="C5" s="49">
        <v>12914</v>
      </c>
      <c r="D5" s="49">
        <v>4814</v>
      </c>
      <c r="E5" s="49">
        <v>3932</v>
      </c>
      <c r="F5" s="49">
        <v>1811</v>
      </c>
      <c r="G5" s="31">
        <f t="shared" ref="G5:G10" si="0">D5/C5</f>
        <v>0.37277373393216662</v>
      </c>
      <c r="H5" s="31">
        <f>E5/C5</f>
        <v>0.30447576273811366</v>
      </c>
      <c r="I5" s="31">
        <f t="shared" ref="I5:I10" si="1">F5/C5</f>
        <v>0.14023540343812915</v>
      </c>
      <c r="J5" s="31">
        <f>F5/E5</f>
        <v>0.46057985757884029</v>
      </c>
    </row>
    <row r="6" spans="2:12" x14ac:dyDescent="0.25">
      <c r="B6" s="21" t="s">
        <v>113</v>
      </c>
      <c r="C6" s="49">
        <v>14058</v>
      </c>
      <c r="D6" s="49">
        <v>9354.9999999999818</v>
      </c>
      <c r="E6" s="49">
        <v>8391</v>
      </c>
      <c r="F6" s="49">
        <v>5580</v>
      </c>
      <c r="G6" s="31">
        <f t="shared" si="0"/>
        <v>0.66545739080950217</v>
      </c>
      <c r="H6" s="31">
        <f t="shared" ref="H6:H10" si="2">E6/C6</f>
        <v>0.59688433632095605</v>
      </c>
      <c r="I6" s="31">
        <f t="shared" si="1"/>
        <v>0.39692701664532648</v>
      </c>
      <c r="J6" s="31">
        <f t="shared" ref="J6:J10" si="3">F6/E6</f>
        <v>0.6649982123703968</v>
      </c>
    </row>
    <row r="7" spans="2:12" x14ac:dyDescent="0.25">
      <c r="B7" s="21" t="s">
        <v>114</v>
      </c>
      <c r="C7" s="49">
        <v>9075</v>
      </c>
      <c r="D7" s="49">
        <v>6563.9999999999936</v>
      </c>
      <c r="E7" s="49">
        <v>5593</v>
      </c>
      <c r="F7" s="49">
        <v>3246</v>
      </c>
      <c r="G7" s="31">
        <f t="shared" si="0"/>
        <v>0.72330578512396626</v>
      </c>
      <c r="H7" s="31">
        <f t="shared" si="2"/>
        <v>0.61630853994490353</v>
      </c>
      <c r="I7" s="31">
        <f t="shared" si="1"/>
        <v>0.35768595041322315</v>
      </c>
      <c r="J7" s="31">
        <f t="shared" si="3"/>
        <v>0.58036831753978191</v>
      </c>
    </row>
    <row r="8" spans="2:12" x14ac:dyDescent="0.25">
      <c r="B8" s="21" t="s">
        <v>115</v>
      </c>
      <c r="C8" s="49">
        <v>557</v>
      </c>
      <c r="D8" s="49">
        <v>244</v>
      </c>
      <c r="E8" s="49">
        <v>226</v>
      </c>
      <c r="F8" s="49">
        <v>104</v>
      </c>
      <c r="G8" s="31">
        <f t="shared" si="0"/>
        <v>0.43806104129263912</v>
      </c>
      <c r="H8" s="31">
        <f t="shared" si="2"/>
        <v>0.40574506283662476</v>
      </c>
      <c r="I8" s="31">
        <f t="shared" si="1"/>
        <v>0.1867145421903052</v>
      </c>
      <c r="J8" s="31">
        <f t="shared" si="3"/>
        <v>0.46017699115044247</v>
      </c>
    </row>
    <row r="9" spans="2:12" x14ac:dyDescent="0.25">
      <c r="B9" s="21" t="s">
        <v>116</v>
      </c>
      <c r="C9" s="49">
        <v>597</v>
      </c>
      <c r="D9" s="49">
        <v>413</v>
      </c>
      <c r="E9" s="49">
        <v>384</v>
      </c>
      <c r="F9" s="49">
        <v>191</v>
      </c>
      <c r="G9" s="31">
        <f t="shared" si="0"/>
        <v>0.69179229480737015</v>
      </c>
      <c r="H9" s="31">
        <f t="shared" si="2"/>
        <v>0.64321608040201006</v>
      </c>
      <c r="I9" s="31">
        <f t="shared" si="1"/>
        <v>0.31993299832495814</v>
      </c>
      <c r="J9" s="31">
        <f t="shared" si="3"/>
        <v>0.49739583333333331</v>
      </c>
    </row>
    <row r="10" spans="2:12" x14ac:dyDescent="0.25">
      <c r="B10" s="21" t="s">
        <v>0</v>
      </c>
      <c r="C10" s="49">
        <f>SUM(C5:C9)</f>
        <v>37201</v>
      </c>
      <c r="D10" s="49">
        <f>SUM(D5:D9)</f>
        <v>21389.999999999975</v>
      </c>
      <c r="E10" s="49">
        <f>SUM(E5:E9)</f>
        <v>18526</v>
      </c>
      <c r="F10" s="49">
        <f>SUM(F5:F9)</f>
        <v>10932</v>
      </c>
      <c r="G10" s="31">
        <f t="shared" si="0"/>
        <v>0.57498454342625127</v>
      </c>
      <c r="H10" s="65">
        <f t="shared" si="2"/>
        <v>0.49799736566221336</v>
      </c>
      <c r="I10" s="31">
        <f t="shared" si="1"/>
        <v>0.29386306819709146</v>
      </c>
      <c r="J10" s="65">
        <f t="shared" si="3"/>
        <v>0.59008960380006481</v>
      </c>
    </row>
    <row r="11" spans="2:12" x14ac:dyDescent="0.25">
      <c r="B11" s="10" t="s">
        <v>124</v>
      </c>
    </row>
    <row r="12" spans="2:12" x14ac:dyDescent="0.25">
      <c r="B12" s="10" t="s">
        <v>125</v>
      </c>
    </row>
    <row r="13" spans="2:12" x14ac:dyDescent="0.25">
      <c r="B13" s="10" t="s">
        <v>111</v>
      </c>
    </row>
    <row r="14" spans="2:12" x14ac:dyDescent="0.25">
      <c r="B14" s="10"/>
    </row>
    <row r="15" spans="2:12" x14ac:dyDescent="0.25">
      <c r="B15" s="10"/>
    </row>
    <row r="16" spans="2:12" x14ac:dyDescent="0.25">
      <c r="B16" s="10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</sheetData>
  <sheetProtection algorithmName="SHA-512" hashValue="jpoTiw15XBkTAQ+383TWGgpSRe3LByWLV4hoAE/NrxL0emw1toU0o570VzvsfhX4S/72o75ta5KzS22DM6dEGw==" saltValue="o4YeMhsbUUyCBB55qxIZn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8"/>
  <sheetViews>
    <sheetView showGridLines="0" zoomScale="85" zoomScaleNormal="85" zoomScalePageLayoutView="70" workbookViewId="0">
      <selection activeCell="F5" sqref="F5"/>
    </sheetView>
  </sheetViews>
  <sheetFormatPr baseColWidth="10" defaultColWidth="10.85546875" defaultRowHeight="15" x14ac:dyDescent="0.25"/>
  <cols>
    <col min="1" max="1" width="10.85546875" style="3"/>
    <col min="2" max="2" width="19.7109375" style="3" customWidth="1"/>
    <col min="3" max="3" width="12.7109375" style="3" customWidth="1"/>
    <col min="4" max="4" width="14.7109375" style="3" customWidth="1"/>
    <col min="5" max="7" width="13.7109375" style="3" customWidth="1"/>
    <col min="8" max="8" width="11.7109375" style="3" customWidth="1"/>
    <col min="9" max="10" width="12.7109375" style="3" customWidth="1"/>
    <col min="11" max="16384" width="10.85546875" style="3"/>
  </cols>
  <sheetData>
    <row r="2" spans="2:10" x14ac:dyDescent="0.25">
      <c r="B2" s="9" t="s">
        <v>127</v>
      </c>
    </row>
    <row r="4" spans="2:10" ht="45" x14ac:dyDescent="0.25">
      <c r="B4" s="17" t="s">
        <v>140</v>
      </c>
      <c r="C4" s="17" t="s">
        <v>157</v>
      </c>
      <c r="D4" s="17" t="s">
        <v>158</v>
      </c>
      <c r="E4" s="17" t="s">
        <v>159</v>
      </c>
      <c r="F4" s="17" t="s">
        <v>160</v>
      </c>
      <c r="G4" s="17" t="s">
        <v>51</v>
      </c>
      <c r="H4" s="17" t="s">
        <v>143</v>
      </c>
      <c r="I4" s="17" t="s">
        <v>45</v>
      </c>
      <c r="J4" s="40" t="s">
        <v>147</v>
      </c>
    </row>
    <row r="5" spans="2:10" x14ac:dyDescent="0.25">
      <c r="B5" s="21" t="s">
        <v>16</v>
      </c>
      <c r="C5" s="48">
        <v>1426</v>
      </c>
      <c r="D5" s="48">
        <v>416.00000000000006</v>
      </c>
      <c r="E5" s="48">
        <v>332</v>
      </c>
      <c r="F5" s="48">
        <v>179</v>
      </c>
      <c r="G5" s="30">
        <f t="shared" ref="G5:G31" si="0">D5/C5</f>
        <v>0.29172510518934086</v>
      </c>
      <c r="H5" s="30">
        <f>E5/C5</f>
        <v>0.23281907433380084</v>
      </c>
      <c r="I5" s="30">
        <f t="shared" ref="I5:I31" si="1">F5/C5</f>
        <v>0.12552594670406733</v>
      </c>
      <c r="J5" s="30">
        <f>F5/E5</f>
        <v>0.53915662650602414</v>
      </c>
    </row>
    <row r="6" spans="2:10" x14ac:dyDescent="0.25">
      <c r="B6" s="21" t="s">
        <v>17</v>
      </c>
      <c r="C6" s="48">
        <v>1634</v>
      </c>
      <c r="D6" s="48">
        <v>1037.0000000000005</v>
      </c>
      <c r="E6" s="48">
        <v>859.99999999999955</v>
      </c>
      <c r="F6" s="48">
        <v>482</v>
      </c>
      <c r="G6" s="30">
        <f>D6/C6</f>
        <v>0.63463892288861712</v>
      </c>
      <c r="H6" s="30">
        <f t="shared" ref="H6:H31" si="2">E6/C6</f>
        <v>0.52631578947368396</v>
      </c>
      <c r="I6" s="30">
        <f t="shared" si="1"/>
        <v>0.29498164014687883</v>
      </c>
      <c r="J6" s="30">
        <f t="shared" ref="J6:J31" si="3">F6/E6</f>
        <v>0.56046511627907003</v>
      </c>
    </row>
    <row r="7" spans="2:10" x14ac:dyDescent="0.25">
      <c r="B7" s="21" t="s">
        <v>18</v>
      </c>
      <c r="C7" s="48">
        <v>1437</v>
      </c>
      <c r="D7" s="48">
        <v>633.00000000000011</v>
      </c>
      <c r="E7" s="48">
        <v>505.00000000000028</v>
      </c>
      <c r="F7" s="48">
        <v>228</v>
      </c>
      <c r="G7" s="30">
        <f t="shared" si="0"/>
        <v>0.4405010438413362</v>
      </c>
      <c r="H7" s="30">
        <f t="shared" si="2"/>
        <v>0.35142658315935998</v>
      </c>
      <c r="I7" s="30">
        <f t="shared" si="1"/>
        <v>0.15866388308977036</v>
      </c>
      <c r="J7" s="30">
        <f t="shared" si="3"/>
        <v>0.45148514851485122</v>
      </c>
    </row>
    <row r="8" spans="2:10" x14ac:dyDescent="0.25">
      <c r="B8" s="21" t="s">
        <v>19</v>
      </c>
      <c r="C8" s="48">
        <v>886</v>
      </c>
      <c r="D8" s="48">
        <v>788</v>
      </c>
      <c r="E8" s="48">
        <v>708.99999999999977</v>
      </c>
      <c r="F8" s="48">
        <v>396</v>
      </c>
      <c r="G8" s="30">
        <f t="shared" si="0"/>
        <v>0.8893905191873589</v>
      </c>
      <c r="H8" s="30">
        <f t="shared" si="2"/>
        <v>0.80022573363431126</v>
      </c>
      <c r="I8" s="30">
        <f t="shared" si="1"/>
        <v>0.44695259593679459</v>
      </c>
      <c r="J8" s="30">
        <f t="shared" si="3"/>
        <v>0.55853314527503539</v>
      </c>
    </row>
    <row r="9" spans="2:10" x14ac:dyDescent="0.25">
      <c r="B9" s="21" t="s">
        <v>20</v>
      </c>
      <c r="C9" s="48">
        <v>1539</v>
      </c>
      <c r="D9" s="48">
        <v>687.99999999999977</v>
      </c>
      <c r="E9" s="48">
        <v>550.00000000000045</v>
      </c>
      <c r="F9" s="48">
        <v>281</v>
      </c>
      <c r="G9" s="30">
        <f t="shared" si="0"/>
        <v>0.44704353476283287</v>
      </c>
      <c r="H9" s="30">
        <f t="shared" si="2"/>
        <v>0.35737491877842786</v>
      </c>
      <c r="I9" s="30">
        <f t="shared" si="1"/>
        <v>0.18258609486679661</v>
      </c>
      <c r="J9" s="30">
        <f t="shared" si="3"/>
        <v>0.51090909090909054</v>
      </c>
    </row>
    <row r="10" spans="2:10" x14ac:dyDescent="0.25">
      <c r="B10" s="21" t="s">
        <v>21</v>
      </c>
      <c r="C10" s="48">
        <v>1869</v>
      </c>
      <c r="D10" s="48">
        <v>1341.0000000000009</v>
      </c>
      <c r="E10" s="48">
        <v>1181.0000000000011</v>
      </c>
      <c r="F10" s="48">
        <v>781</v>
      </c>
      <c r="G10" s="30">
        <f t="shared" si="0"/>
        <v>0.71749598715890894</v>
      </c>
      <c r="H10" s="30">
        <f t="shared" si="2"/>
        <v>0.63188871054039653</v>
      </c>
      <c r="I10" s="30">
        <f t="shared" si="1"/>
        <v>0.41787051899411448</v>
      </c>
      <c r="J10" s="30">
        <f t="shared" si="3"/>
        <v>0.66130397967823817</v>
      </c>
    </row>
    <row r="11" spans="2:10" x14ac:dyDescent="0.25">
      <c r="B11" s="21" t="s">
        <v>22</v>
      </c>
      <c r="C11" s="48">
        <v>574</v>
      </c>
      <c r="D11" s="48">
        <v>486.00000000000011</v>
      </c>
      <c r="E11" s="48">
        <v>428.99999999999989</v>
      </c>
      <c r="F11" s="48">
        <v>244</v>
      </c>
      <c r="G11" s="30">
        <f t="shared" si="0"/>
        <v>0.84668989547038342</v>
      </c>
      <c r="H11" s="30">
        <f t="shared" si="2"/>
        <v>0.74738675958188139</v>
      </c>
      <c r="I11" s="30">
        <f t="shared" si="1"/>
        <v>0.42508710801393729</v>
      </c>
      <c r="J11" s="30">
        <f t="shared" si="3"/>
        <v>0.56876456876456893</v>
      </c>
    </row>
    <row r="12" spans="2:10" x14ac:dyDescent="0.25">
      <c r="B12" s="21" t="s">
        <v>23</v>
      </c>
      <c r="C12" s="48">
        <v>2270</v>
      </c>
      <c r="D12" s="48">
        <v>1474.9999999999998</v>
      </c>
      <c r="E12" s="48">
        <v>1267</v>
      </c>
      <c r="F12" s="48">
        <v>769</v>
      </c>
      <c r="G12" s="30">
        <f t="shared" si="0"/>
        <v>0.64977973568281933</v>
      </c>
      <c r="H12" s="30">
        <f t="shared" si="2"/>
        <v>0.55814977973568281</v>
      </c>
      <c r="I12" s="30">
        <f t="shared" si="1"/>
        <v>0.33876651982378853</v>
      </c>
      <c r="J12" s="30">
        <f t="shared" si="3"/>
        <v>0.60694554064719808</v>
      </c>
    </row>
    <row r="13" spans="2:10" x14ac:dyDescent="0.25">
      <c r="B13" s="21" t="s">
        <v>24</v>
      </c>
      <c r="C13" s="48">
        <v>1663</v>
      </c>
      <c r="D13" s="48">
        <v>814</v>
      </c>
      <c r="E13" s="48">
        <v>648.99999999999977</v>
      </c>
      <c r="F13" s="48">
        <v>337</v>
      </c>
      <c r="G13" s="30">
        <f t="shared" si="0"/>
        <v>0.48947684906794947</v>
      </c>
      <c r="H13" s="30">
        <f t="shared" si="2"/>
        <v>0.39025856885147309</v>
      </c>
      <c r="I13" s="30">
        <f t="shared" si="1"/>
        <v>0.2026458208057727</v>
      </c>
      <c r="J13" s="30">
        <f t="shared" si="3"/>
        <v>0.51926040061633305</v>
      </c>
    </row>
    <row r="14" spans="2:10" x14ac:dyDescent="0.25">
      <c r="B14" s="21" t="s">
        <v>25</v>
      </c>
      <c r="C14" s="48">
        <v>1402</v>
      </c>
      <c r="D14" s="48">
        <v>692.00000000000023</v>
      </c>
      <c r="E14" s="48">
        <v>551.99999999999955</v>
      </c>
      <c r="F14" s="48">
        <v>298</v>
      </c>
      <c r="G14" s="30">
        <f t="shared" si="0"/>
        <v>0.49358059914408003</v>
      </c>
      <c r="H14" s="30">
        <f t="shared" si="2"/>
        <v>0.39372325249643336</v>
      </c>
      <c r="I14" s="30">
        <f t="shared" si="1"/>
        <v>0.21255349500713266</v>
      </c>
      <c r="J14" s="30">
        <f t="shared" si="3"/>
        <v>0.53985507246376851</v>
      </c>
    </row>
    <row r="15" spans="2:10" x14ac:dyDescent="0.25">
      <c r="B15" s="21" t="s">
        <v>26</v>
      </c>
      <c r="C15" s="48">
        <v>458</v>
      </c>
      <c r="D15" s="48">
        <v>389.00000000000011</v>
      </c>
      <c r="E15" s="48">
        <v>365.99999999999989</v>
      </c>
      <c r="F15" s="48">
        <v>227</v>
      </c>
      <c r="G15" s="30">
        <f t="shared" si="0"/>
        <v>0.84934497816593912</v>
      </c>
      <c r="H15" s="30">
        <f t="shared" si="2"/>
        <v>0.79912663755458491</v>
      </c>
      <c r="I15" s="30">
        <f t="shared" si="1"/>
        <v>0.49563318777292575</v>
      </c>
      <c r="J15" s="30">
        <f t="shared" si="3"/>
        <v>0.62021857923497292</v>
      </c>
    </row>
    <row r="16" spans="2:10" x14ac:dyDescent="0.25">
      <c r="B16" s="21" t="s">
        <v>27</v>
      </c>
      <c r="C16" s="48">
        <v>1870</v>
      </c>
      <c r="D16" s="48">
        <v>1058.0000000000007</v>
      </c>
      <c r="E16" s="48">
        <v>932.00000000000045</v>
      </c>
      <c r="F16" s="48">
        <v>585</v>
      </c>
      <c r="G16" s="30">
        <f t="shared" si="0"/>
        <v>0.56577540106951907</v>
      </c>
      <c r="H16" s="30">
        <f t="shared" si="2"/>
        <v>0.49839572192513393</v>
      </c>
      <c r="I16" s="30">
        <f t="shared" si="1"/>
        <v>0.31283422459893045</v>
      </c>
      <c r="J16" s="30">
        <f t="shared" si="3"/>
        <v>0.62768240343347614</v>
      </c>
    </row>
    <row r="17" spans="2:10" x14ac:dyDescent="0.25">
      <c r="B17" s="21" t="s">
        <v>28</v>
      </c>
      <c r="C17" s="48">
        <v>1896</v>
      </c>
      <c r="D17" s="48">
        <v>1272</v>
      </c>
      <c r="E17" s="48">
        <v>1132.9999999999998</v>
      </c>
      <c r="F17" s="48">
        <v>698</v>
      </c>
      <c r="G17" s="30">
        <f t="shared" si="0"/>
        <v>0.67088607594936711</v>
      </c>
      <c r="H17" s="30">
        <f t="shared" si="2"/>
        <v>0.59757383966244715</v>
      </c>
      <c r="I17" s="30">
        <f t="shared" si="1"/>
        <v>0.36814345991561181</v>
      </c>
      <c r="J17" s="30">
        <f t="shared" si="3"/>
        <v>0.61606354810238317</v>
      </c>
    </row>
    <row r="18" spans="2:10" x14ac:dyDescent="0.25">
      <c r="B18" s="21" t="s">
        <v>29</v>
      </c>
      <c r="C18" s="48">
        <v>566</v>
      </c>
      <c r="D18" s="48">
        <v>407.00000000000011</v>
      </c>
      <c r="E18" s="48">
        <v>387</v>
      </c>
      <c r="F18" s="48">
        <v>321</v>
      </c>
      <c r="G18" s="30">
        <f t="shared" si="0"/>
        <v>0.71908127208480588</v>
      </c>
      <c r="H18" s="30">
        <f t="shared" si="2"/>
        <v>0.68374558303886923</v>
      </c>
      <c r="I18" s="30">
        <f t="shared" si="1"/>
        <v>0.56713780918727918</v>
      </c>
      <c r="J18" s="30">
        <f t="shared" si="3"/>
        <v>0.8294573643410853</v>
      </c>
    </row>
    <row r="19" spans="2:10" x14ac:dyDescent="0.25">
      <c r="B19" s="21" t="s">
        <v>30</v>
      </c>
      <c r="C19" s="48">
        <v>3452</v>
      </c>
      <c r="D19" s="48">
        <v>3270.9999999999959</v>
      </c>
      <c r="E19" s="48">
        <v>3123.9999999999973</v>
      </c>
      <c r="F19" s="48">
        <v>2209</v>
      </c>
      <c r="G19" s="30">
        <f t="shared" si="0"/>
        <v>0.94756662804171377</v>
      </c>
      <c r="H19" s="30">
        <f t="shared" si="2"/>
        <v>0.9049826187717257</v>
      </c>
      <c r="I19" s="30">
        <f t="shared" si="1"/>
        <v>0.63991888760139048</v>
      </c>
      <c r="J19" s="30">
        <f t="shared" si="3"/>
        <v>0.70710627400768311</v>
      </c>
    </row>
    <row r="20" spans="2:10" x14ac:dyDescent="0.25">
      <c r="B20" s="21" t="s">
        <v>42</v>
      </c>
      <c r="C20" s="48">
        <v>1379</v>
      </c>
      <c r="D20" s="48">
        <v>1089.0000000000007</v>
      </c>
      <c r="E20" s="48">
        <v>973.99999999999966</v>
      </c>
      <c r="F20" s="48">
        <v>521</v>
      </c>
      <c r="G20" s="30">
        <f t="shared" si="0"/>
        <v>0.78970268310369884</v>
      </c>
      <c r="H20" s="30">
        <f t="shared" si="2"/>
        <v>0.70630891950688879</v>
      </c>
      <c r="I20" s="30">
        <f t="shared" si="1"/>
        <v>0.37781000725163161</v>
      </c>
      <c r="J20" s="30">
        <f t="shared" si="3"/>
        <v>0.53490759753593453</v>
      </c>
    </row>
    <row r="21" spans="2:10" x14ac:dyDescent="0.25">
      <c r="B21" s="21" t="s">
        <v>32</v>
      </c>
      <c r="C21" s="48">
        <v>3888</v>
      </c>
      <c r="D21" s="48">
        <v>429.99999999999994</v>
      </c>
      <c r="E21" s="48">
        <v>361.99999999999994</v>
      </c>
      <c r="F21" s="48">
        <v>148</v>
      </c>
      <c r="G21" s="30">
        <f t="shared" si="0"/>
        <v>0.11059670781893002</v>
      </c>
      <c r="H21" s="30">
        <f t="shared" si="2"/>
        <v>9.3106995884773641E-2</v>
      </c>
      <c r="I21" s="30">
        <f t="shared" si="1"/>
        <v>3.8065843621399177E-2</v>
      </c>
      <c r="J21" s="30">
        <f t="shared" si="3"/>
        <v>0.40883977900552493</v>
      </c>
    </row>
    <row r="22" spans="2:10" x14ac:dyDescent="0.25">
      <c r="B22" s="21" t="s">
        <v>33</v>
      </c>
      <c r="C22" s="48">
        <v>381</v>
      </c>
      <c r="D22" s="48">
        <v>183.00000000000003</v>
      </c>
      <c r="E22" s="48">
        <v>162.00000000000006</v>
      </c>
      <c r="F22" s="48">
        <v>73</v>
      </c>
      <c r="G22" s="30">
        <f t="shared" si="0"/>
        <v>0.48031496062992135</v>
      </c>
      <c r="H22" s="30">
        <f t="shared" si="2"/>
        <v>0.42519685039370092</v>
      </c>
      <c r="I22" s="30">
        <f t="shared" si="1"/>
        <v>0.19160104986876642</v>
      </c>
      <c r="J22" s="30">
        <f t="shared" si="3"/>
        <v>0.45061728395061712</v>
      </c>
    </row>
    <row r="23" spans="2:10" x14ac:dyDescent="0.25">
      <c r="B23" s="21" t="s">
        <v>34</v>
      </c>
      <c r="C23" s="48">
        <v>143</v>
      </c>
      <c r="D23" s="48">
        <v>131.99999999999997</v>
      </c>
      <c r="E23" s="48">
        <v>119.00000000000001</v>
      </c>
      <c r="F23" s="48">
        <v>81</v>
      </c>
      <c r="G23" s="30">
        <f t="shared" si="0"/>
        <v>0.92307692307692291</v>
      </c>
      <c r="H23" s="30">
        <f t="shared" si="2"/>
        <v>0.8321678321678323</v>
      </c>
      <c r="I23" s="30">
        <f t="shared" si="1"/>
        <v>0.56643356643356646</v>
      </c>
      <c r="J23" s="30">
        <f t="shared" si="3"/>
        <v>0.68067226890756294</v>
      </c>
    </row>
    <row r="24" spans="2:10" x14ac:dyDescent="0.25">
      <c r="B24" s="21" t="s">
        <v>35</v>
      </c>
      <c r="C24" s="48">
        <v>894</v>
      </c>
      <c r="D24" s="48">
        <v>439</v>
      </c>
      <c r="E24" s="48">
        <v>361.99999999999994</v>
      </c>
      <c r="F24" s="48">
        <v>177</v>
      </c>
      <c r="G24" s="30">
        <f t="shared" si="0"/>
        <v>0.49105145413870244</v>
      </c>
      <c r="H24" s="30">
        <f t="shared" si="2"/>
        <v>0.4049217002237136</v>
      </c>
      <c r="I24" s="30">
        <f t="shared" si="1"/>
        <v>0.19798657718120805</v>
      </c>
      <c r="J24" s="30">
        <f t="shared" si="3"/>
        <v>0.48895027624309401</v>
      </c>
    </row>
    <row r="25" spans="2:10" x14ac:dyDescent="0.25">
      <c r="B25" s="21" t="s">
        <v>36</v>
      </c>
      <c r="C25" s="48">
        <v>2577</v>
      </c>
      <c r="D25" s="48">
        <v>1608.000000000002</v>
      </c>
      <c r="E25" s="48">
        <v>1235.9999999999998</v>
      </c>
      <c r="F25" s="48">
        <v>610</v>
      </c>
      <c r="G25" s="30">
        <f t="shared" si="0"/>
        <v>0.62398137369033835</v>
      </c>
      <c r="H25" s="30">
        <f t="shared" si="2"/>
        <v>0.47962747380675197</v>
      </c>
      <c r="I25" s="30">
        <f t="shared" si="1"/>
        <v>0.23670935195964299</v>
      </c>
      <c r="J25" s="30">
        <f t="shared" si="3"/>
        <v>0.49352750809061496</v>
      </c>
    </row>
    <row r="26" spans="2:10" x14ac:dyDescent="0.25">
      <c r="B26" s="21" t="s">
        <v>37</v>
      </c>
      <c r="C26" s="48">
        <v>2395</v>
      </c>
      <c r="D26" s="48">
        <v>1547.0000000000009</v>
      </c>
      <c r="E26" s="48">
        <v>1256.0000000000005</v>
      </c>
      <c r="F26" s="48">
        <v>702</v>
      </c>
      <c r="G26" s="30">
        <f t="shared" si="0"/>
        <v>0.64592901878914444</v>
      </c>
      <c r="H26" s="30">
        <f t="shared" si="2"/>
        <v>0.52442588726513584</v>
      </c>
      <c r="I26" s="30">
        <f t="shared" si="1"/>
        <v>0.29311064718162838</v>
      </c>
      <c r="J26" s="30">
        <f t="shared" si="3"/>
        <v>0.55891719745222912</v>
      </c>
    </row>
    <row r="27" spans="2:10" x14ac:dyDescent="0.25">
      <c r="B27" s="21" t="s">
        <v>38</v>
      </c>
      <c r="C27" s="48">
        <v>1162</v>
      </c>
      <c r="D27" s="48">
        <v>525.99999999999989</v>
      </c>
      <c r="E27" s="48">
        <v>456.99999999999983</v>
      </c>
      <c r="F27" s="48">
        <v>216</v>
      </c>
      <c r="G27" s="30">
        <f t="shared" si="0"/>
        <v>0.45266781411359713</v>
      </c>
      <c r="H27" s="30">
        <f t="shared" si="2"/>
        <v>0.39328743545611</v>
      </c>
      <c r="I27" s="30">
        <f t="shared" si="1"/>
        <v>0.18588640275387264</v>
      </c>
      <c r="J27" s="30">
        <f t="shared" si="3"/>
        <v>0.47264770240700238</v>
      </c>
    </row>
    <row r="28" spans="2:10" x14ac:dyDescent="0.25">
      <c r="B28" s="21" t="s">
        <v>43</v>
      </c>
      <c r="C28" s="48">
        <v>231</v>
      </c>
      <c r="D28" s="48">
        <v>218.00000000000003</v>
      </c>
      <c r="E28" s="48">
        <v>218.00000000000003</v>
      </c>
      <c r="F28" s="48">
        <v>168</v>
      </c>
      <c r="G28" s="30">
        <f t="shared" si="0"/>
        <v>0.94372294372294385</v>
      </c>
      <c r="H28" s="30">
        <f t="shared" si="2"/>
        <v>0.94372294372294385</v>
      </c>
      <c r="I28" s="30">
        <f t="shared" si="1"/>
        <v>0.72727272727272729</v>
      </c>
      <c r="J28" s="30">
        <f t="shared" si="3"/>
        <v>0.77064220183486232</v>
      </c>
    </row>
    <row r="29" spans="2:10" x14ac:dyDescent="0.25">
      <c r="B29" s="21" t="s">
        <v>40</v>
      </c>
      <c r="C29" s="48">
        <v>278</v>
      </c>
      <c r="D29" s="48">
        <v>146</v>
      </c>
      <c r="E29" s="48">
        <v>145</v>
      </c>
      <c r="F29" s="48">
        <v>81</v>
      </c>
      <c r="G29" s="30">
        <f t="shared" si="0"/>
        <v>0.52517985611510787</v>
      </c>
      <c r="H29" s="30">
        <f t="shared" si="2"/>
        <v>0.52158273381294962</v>
      </c>
      <c r="I29" s="30">
        <f t="shared" si="1"/>
        <v>0.29136690647482016</v>
      </c>
      <c r="J29" s="30">
        <f t="shared" si="3"/>
        <v>0.55862068965517242</v>
      </c>
    </row>
    <row r="30" spans="2:10" x14ac:dyDescent="0.25">
      <c r="B30" s="21" t="s">
        <v>41</v>
      </c>
      <c r="C30" s="48">
        <v>931</v>
      </c>
      <c r="D30" s="48">
        <v>304.99999999999989</v>
      </c>
      <c r="E30" s="48">
        <v>259.00000000000006</v>
      </c>
      <c r="F30" s="48">
        <v>120</v>
      </c>
      <c r="G30" s="30">
        <f t="shared" si="0"/>
        <v>0.32760472610096658</v>
      </c>
      <c r="H30" s="30">
        <f t="shared" si="2"/>
        <v>0.27819548872180455</v>
      </c>
      <c r="I30" s="30">
        <f t="shared" si="1"/>
        <v>0.1288936627282492</v>
      </c>
      <c r="J30" s="30">
        <f t="shared" si="3"/>
        <v>0.46332046332046323</v>
      </c>
    </row>
    <row r="31" spans="2:10" x14ac:dyDescent="0.25">
      <c r="B31" s="66" t="s">
        <v>0</v>
      </c>
      <c r="C31" s="48">
        <v>37201</v>
      </c>
      <c r="D31" s="48">
        <v>21389.999999999916</v>
      </c>
      <c r="E31" s="48">
        <v>18526.00000000004</v>
      </c>
      <c r="F31" s="48">
        <v>10932</v>
      </c>
      <c r="G31" s="30">
        <f t="shared" si="0"/>
        <v>0.57498454342624972</v>
      </c>
      <c r="H31" s="30">
        <f t="shared" si="2"/>
        <v>0.49799736566221448</v>
      </c>
      <c r="I31" s="30">
        <f t="shared" si="1"/>
        <v>0.29386306819709146</v>
      </c>
      <c r="J31" s="30">
        <f t="shared" si="3"/>
        <v>0.59008960380006348</v>
      </c>
    </row>
    <row r="32" spans="2:10" x14ac:dyDescent="0.25">
      <c r="B32" s="10" t="s">
        <v>124</v>
      </c>
    </row>
    <row r="33" spans="2:8" x14ac:dyDescent="0.25">
      <c r="B33" s="10" t="s">
        <v>125</v>
      </c>
    </row>
    <row r="34" spans="2:8" x14ac:dyDescent="0.25">
      <c r="B34" s="10" t="s">
        <v>141</v>
      </c>
    </row>
    <row r="35" spans="2:8" x14ac:dyDescent="0.25">
      <c r="B35" s="10" t="s">
        <v>111</v>
      </c>
    </row>
    <row r="36" spans="2:8" x14ac:dyDescent="0.25">
      <c r="B36" s="10"/>
    </row>
    <row r="37" spans="2:8" x14ac:dyDescent="0.25">
      <c r="B37" s="10"/>
    </row>
    <row r="38" spans="2:8" x14ac:dyDescent="0.25">
      <c r="B38" s="10"/>
      <c r="D38"/>
      <c r="E38"/>
      <c r="F38"/>
      <c r="G38"/>
      <c r="H38"/>
    </row>
    <row r="39" spans="2:8" x14ac:dyDescent="0.25">
      <c r="D39"/>
      <c r="E39"/>
      <c r="F39"/>
      <c r="G39"/>
      <c r="H39"/>
    </row>
    <row r="40" spans="2:8" x14ac:dyDescent="0.25">
      <c r="D40"/>
      <c r="E40"/>
      <c r="F40"/>
      <c r="G40"/>
      <c r="H40"/>
    </row>
    <row r="41" spans="2:8" x14ac:dyDescent="0.25">
      <c r="D41"/>
      <c r="E41"/>
      <c r="F41"/>
      <c r="G41"/>
      <c r="H41"/>
    </row>
    <row r="42" spans="2:8" x14ac:dyDescent="0.25">
      <c r="D42"/>
      <c r="E42"/>
      <c r="F42"/>
      <c r="G42"/>
      <c r="H42"/>
    </row>
    <row r="43" spans="2:8" x14ac:dyDescent="0.25">
      <c r="D43"/>
      <c r="E43"/>
      <c r="F43"/>
      <c r="G43"/>
      <c r="H43"/>
    </row>
    <row r="44" spans="2:8" x14ac:dyDescent="0.25">
      <c r="D44"/>
      <c r="E44"/>
      <c r="F44"/>
      <c r="G44"/>
      <c r="H44"/>
    </row>
    <row r="45" spans="2:8" x14ac:dyDescent="0.25">
      <c r="D45"/>
      <c r="E45"/>
      <c r="F45"/>
      <c r="G45"/>
      <c r="H45"/>
    </row>
    <row r="46" spans="2:8" x14ac:dyDescent="0.25">
      <c r="D46"/>
      <c r="E46"/>
      <c r="F46"/>
      <c r="G46"/>
      <c r="H46"/>
    </row>
    <row r="47" spans="2:8" x14ac:dyDescent="0.25">
      <c r="D47"/>
      <c r="E47"/>
      <c r="F47"/>
      <c r="G47"/>
      <c r="H47"/>
    </row>
    <row r="48" spans="2:8" x14ac:dyDescent="0.25">
      <c r="D48"/>
      <c r="E48"/>
      <c r="F48"/>
      <c r="G48"/>
      <c r="H48"/>
    </row>
    <row r="49" spans="4:8" x14ac:dyDescent="0.25">
      <c r="D49"/>
      <c r="E49"/>
      <c r="F49"/>
      <c r="G49"/>
      <c r="H49"/>
    </row>
    <row r="50" spans="4:8" x14ac:dyDescent="0.25">
      <c r="D50"/>
      <c r="E50"/>
      <c r="F50"/>
      <c r="G50"/>
      <c r="H50"/>
    </row>
    <row r="51" spans="4:8" x14ac:dyDescent="0.25">
      <c r="D51"/>
      <c r="E51"/>
      <c r="F51"/>
      <c r="G51"/>
      <c r="H51"/>
    </row>
    <row r="52" spans="4:8" x14ac:dyDescent="0.25">
      <c r="D52"/>
      <c r="E52"/>
      <c r="F52"/>
      <c r="G52"/>
      <c r="H52"/>
    </row>
    <row r="53" spans="4:8" x14ac:dyDescent="0.25">
      <c r="D53"/>
      <c r="E53"/>
      <c r="F53"/>
      <c r="G53"/>
      <c r="H53"/>
    </row>
    <row r="54" spans="4:8" x14ac:dyDescent="0.25">
      <c r="D54"/>
      <c r="E54"/>
      <c r="F54"/>
      <c r="G54"/>
      <c r="H54"/>
    </row>
    <row r="55" spans="4:8" x14ac:dyDescent="0.25">
      <c r="D55"/>
      <c r="E55"/>
      <c r="F55"/>
      <c r="G55"/>
      <c r="H55"/>
    </row>
    <row r="56" spans="4:8" x14ac:dyDescent="0.25">
      <c r="D56"/>
      <c r="E56"/>
      <c r="F56"/>
      <c r="G56"/>
      <c r="H56"/>
    </row>
    <row r="57" spans="4:8" x14ac:dyDescent="0.25">
      <c r="D57"/>
      <c r="E57"/>
      <c r="F57"/>
      <c r="G57"/>
      <c r="H57"/>
    </row>
    <row r="58" spans="4:8" x14ac:dyDescent="0.25">
      <c r="D58"/>
      <c r="E58"/>
      <c r="F58"/>
      <c r="G58"/>
      <c r="H58"/>
    </row>
    <row r="59" spans="4:8" x14ac:dyDescent="0.25">
      <c r="D59"/>
      <c r="E59"/>
      <c r="F59"/>
      <c r="G59"/>
      <c r="H59"/>
    </row>
    <row r="60" spans="4:8" x14ac:dyDescent="0.25">
      <c r="D60"/>
      <c r="E60"/>
      <c r="F60"/>
      <c r="G60"/>
      <c r="H60"/>
    </row>
    <row r="61" spans="4:8" x14ac:dyDescent="0.25">
      <c r="D61"/>
      <c r="E61"/>
      <c r="F61"/>
      <c r="G61"/>
      <c r="H61"/>
    </row>
    <row r="62" spans="4:8" x14ac:dyDescent="0.25">
      <c r="D62"/>
      <c r="E62"/>
      <c r="F62"/>
      <c r="G62"/>
      <c r="H62"/>
    </row>
    <row r="63" spans="4:8" x14ac:dyDescent="0.25">
      <c r="D63"/>
      <c r="E63"/>
      <c r="F63"/>
      <c r="G63"/>
      <c r="H63"/>
    </row>
    <row r="64" spans="4:8" x14ac:dyDescent="0.25">
      <c r="D64"/>
      <c r="E64"/>
      <c r="F64"/>
      <c r="G64"/>
      <c r="H64"/>
    </row>
    <row r="65" spans="4:8" x14ac:dyDescent="0.25">
      <c r="D65"/>
      <c r="E65"/>
      <c r="F65"/>
      <c r="G65"/>
      <c r="H65"/>
    </row>
    <row r="66" spans="4:8" x14ac:dyDescent="0.25">
      <c r="D66"/>
      <c r="E66"/>
      <c r="F66"/>
      <c r="G66"/>
      <c r="H66"/>
    </row>
    <row r="67" spans="4:8" x14ac:dyDescent="0.25">
      <c r="D67"/>
      <c r="E67"/>
      <c r="F67"/>
      <c r="G67"/>
      <c r="H67"/>
    </row>
    <row r="68" spans="4:8" x14ac:dyDescent="0.25">
      <c r="D68"/>
      <c r="E68"/>
      <c r="F68"/>
      <c r="G68"/>
      <c r="H68"/>
    </row>
  </sheetData>
  <sheetProtection algorithmName="SHA-512" hashValue="02lbftdUh9SUYkF4aRxkFNkgli1QzGN+0CtHAYbepQucSoNOffyyj5TyJ+JePgcwnrO5LH/Iah//D7ciRsk0+Q==" saltValue="TxCDRRQ74/yKPBNzfIVKh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showGridLines="0" zoomScale="85" zoomScaleNormal="85" zoomScalePageLayoutView="70" workbookViewId="0">
      <selection activeCell="B6" sqref="B6"/>
    </sheetView>
  </sheetViews>
  <sheetFormatPr baseColWidth="10" defaultColWidth="10.85546875" defaultRowHeight="15" x14ac:dyDescent="0.25"/>
  <cols>
    <col min="1" max="1" width="10.85546875" style="3"/>
    <col min="2" max="2" width="31.28515625" style="3" customWidth="1"/>
    <col min="3" max="3" width="12.7109375" style="3" customWidth="1"/>
    <col min="4" max="5" width="17.28515625" style="3" bestFit="1" customWidth="1"/>
    <col min="6" max="6" width="14.42578125" style="3" customWidth="1"/>
    <col min="7" max="7" width="14.85546875" style="3" customWidth="1"/>
    <col min="8" max="8" width="14.42578125" style="3" customWidth="1"/>
    <col min="9" max="16384" width="10.85546875" style="3"/>
  </cols>
  <sheetData>
    <row r="2" spans="2:6" x14ac:dyDescent="0.25">
      <c r="B2" s="9" t="s">
        <v>130</v>
      </c>
    </row>
    <row r="4" spans="2:6" x14ac:dyDescent="0.25">
      <c r="B4" s="71" t="s">
        <v>162</v>
      </c>
      <c r="C4" s="72" t="s">
        <v>12</v>
      </c>
      <c r="D4" s="72" t="s">
        <v>13</v>
      </c>
      <c r="E4" s="72"/>
      <c r="F4" s="72" t="s">
        <v>0</v>
      </c>
    </row>
    <row r="5" spans="2:6" ht="17.25" x14ac:dyDescent="0.25">
      <c r="B5" s="71"/>
      <c r="C5" s="72"/>
      <c r="D5" s="16" t="s">
        <v>66</v>
      </c>
      <c r="E5" s="16" t="s">
        <v>67</v>
      </c>
      <c r="F5" s="72"/>
    </row>
    <row r="6" spans="2:6" x14ac:dyDescent="0.25">
      <c r="B6" s="29" t="s">
        <v>8</v>
      </c>
      <c r="C6" s="50">
        <v>12082.000000000027</v>
      </c>
      <c r="D6" s="50">
        <v>3686.0000000000023</v>
      </c>
      <c r="E6" s="50">
        <v>21433.000000000036</v>
      </c>
      <c r="F6" s="50">
        <f>SUM(C6:E6)</f>
        <v>37201.000000000065</v>
      </c>
    </row>
    <row r="7" spans="2:6" x14ac:dyDescent="0.25">
      <c r="B7" s="29" t="s">
        <v>9</v>
      </c>
      <c r="C7" s="50">
        <v>9501</v>
      </c>
      <c r="D7" s="50">
        <v>2515.9999999999955</v>
      </c>
      <c r="E7" s="50">
        <v>9373.0000000000036</v>
      </c>
      <c r="F7" s="50">
        <f t="shared" ref="F7:F9" si="0">SUM(C7:E7)</f>
        <v>21390</v>
      </c>
    </row>
    <row r="8" spans="2:6" x14ac:dyDescent="0.25">
      <c r="B8" s="29" t="s">
        <v>128</v>
      </c>
      <c r="C8" s="50">
        <v>8765.0000000000018</v>
      </c>
      <c r="D8" s="50">
        <v>2121.9999999999991</v>
      </c>
      <c r="E8" s="50">
        <v>7639</v>
      </c>
      <c r="F8" s="50">
        <f t="shared" si="0"/>
        <v>18526</v>
      </c>
    </row>
    <row r="9" spans="2:6" x14ac:dyDescent="0.25">
      <c r="B9" s="29" t="s">
        <v>10</v>
      </c>
      <c r="C9" s="50">
        <v>5261</v>
      </c>
      <c r="D9" s="50">
        <v>1272</v>
      </c>
      <c r="E9" s="50">
        <v>4399</v>
      </c>
      <c r="F9" s="50">
        <f t="shared" si="0"/>
        <v>10932</v>
      </c>
    </row>
    <row r="10" spans="2:6" x14ac:dyDescent="0.25">
      <c r="B10" s="29" t="s">
        <v>53</v>
      </c>
      <c r="C10" s="28">
        <f>C7/C6</f>
        <v>0.78637642774374927</v>
      </c>
      <c r="D10" s="28">
        <f>D7/D6</f>
        <v>0.68258274552360121</v>
      </c>
      <c r="E10" s="28">
        <f>E7/E6</f>
        <v>0.43731628796715288</v>
      </c>
      <c r="F10" s="28">
        <f>F7/F6</f>
        <v>0.57498454342625094</v>
      </c>
    </row>
    <row r="11" spans="2:6" x14ac:dyDescent="0.25">
      <c r="B11" s="29" t="s">
        <v>129</v>
      </c>
      <c r="C11" s="28">
        <f>C8/C6</f>
        <v>0.72545936103294006</v>
      </c>
      <c r="D11" s="28">
        <f>D8/D6</f>
        <v>0.57569180683667875</v>
      </c>
      <c r="E11" s="28">
        <f>E8/E6</f>
        <v>0.35641300797835052</v>
      </c>
      <c r="F11" s="28">
        <f>F8/F6</f>
        <v>0.49799736566221253</v>
      </c>
    </row>
    <row r="12" spans="2:6" x14ac:dyDescent="0.25">
      <c r="B12" s="29" t="s">
        <v>54</v>
      </c>
      <c r="C12" s="28">
        <f>C9/C6</f>
        <v>0.4354411521271303</v>
      </c>
      <c r="D12" s="28">
        <f>D9/D6</f>
        <v>0.34508952794357006</v>
      </c>
      <c r="E12" s="28">
        <f>E9/E6</f>
        <v>0.20524424952176515</v>
      </c>
      <c r="F12" s="28">
        <f>F9/F6</f>
        <v>0.29386306819709096</v>
      </c>
    </row>
    <row r="13" spans="2:6" ht="57.75" customHeight="1" x14ac:dyDescent="0.25">
      <c r="B13" s="73" t="s">
        <v>64</v>
      </c>
      <c r="C13" s="73"/>
      <c r="D13" s="73"/>
      <c r="E13" s="73"/>
      <c r="F13" s="73"/>
    </row>
    <row r="14" spans="2:6" ht="39.75" customHeight="1" x14ac:dyDescent="0.25">
      <c r="B14" s="70" t="s">
        <v>65</v>
      </c>
      <c r="C14" s="70"/>
      <c r="D14" s="70"/>
      <c r="E14" s="70"/>
      <c r="F14" s="70"/>
    </row>
    <row r="15" spans="2:6" x14ac:dyDescent="0.25">
      <c r="B15" s="12" t="s">
        <v>111</v>
      </c>
    </row>
    <row r="16" spans="2:6" x14ac:dyDescent="0.25">
      <c r="B16" s="10"/>
    </row>
    <row r="17" spans="2:15" x14ac:dyDescent="0.25">
      <c r="B17" s="10"/>
    </row>
    <row r="18" spans="2:15" x14ac:dyDescent="0.25">
      <c r="B18" s="10"/>
    </row>
    <row r="19" spans="2:15" x14ac:dyDescent="0.25">
      <c r="B19" s="10"/>
    </row>
    <row r="21" spans="2:15" x14ac:dyDescent="0.25">
      <c r="G21"/>
      <c r="H21"/>
      <c r="I21"/>
      <c r="J21"/>
      <c r="K21"/>
    </row>
    <row r="22" spans="2:15" x14ac:dyDescent="0.25">
      <c r="G22"/>
      <c r="H22"/>
      <c r="I22"/>
      <c r="J22"/>
      <c r="K22"/>
    </row>
    <row r="23" spans="2:15" ht="15.75" customHeight="1" x14ac:dyDescent="0.25">
      <c r="G23"/>
      <c r="H23"/>
      <c r="I23"/>
      <c r="J23"/>
      <c r="K23"/>
      <c r="L23"/>
      <c r="M23"/>
      <c r="N23"/>
      <c r="O23"/>
    </row>
    <row r="24" spans="2:15" x14ac:dyDescent="0.25">
      <c r="G24"/>
      <c r="H24"/>
      <c r="I24"/>
      <c r="J24"/>
      <c r="K24"/>
      <c r="L24"/>
      <c r="M24"/>
      <c r="N24"/>
      <c r="O24"/>
    </row>
    <row r="25" spans="2:15" x14ac:dyDescent="0.25">
      <c r="G25"/>
      <c r="H25"/>
      <c r="I25"/>
      <c r="J25"/>
      <c r="K25"/>
      <c r="L25"/>
      <c r="M25"/>
      <c r="N25"/>
      <c r="O25"/>
    </row>
    <row r="26" spans="2:15" x14ac:dyDescent="0.25">
      <c r="G26"/>
      <c r="H26"/>
      <c r="I26"/>
      <c r="J26"/>
      <c r="K26"/>
      <c r="L26"/>
      <c r="M26"/>
      <c r="N26"/>
      <c r="O26"/>
    </row>
    <row r="27" spans="2:15" x14ac:dyDescent="0.25">
      <c r="G27"/>
      <c r="H27"/>
      <c r="I27"/>
      <c r="J27"/>
      <c r="K27"/>
      <c r="L27"/>
      <c r="M27"/>
      <c r="N27"/>
      <c r="O27"/>
    </row>
    <row r="28" spans="2:15" x14ac:dyDescent="0.25">
      <c r="G28"/>
      <c r="H28"/>
      <c r="I28"/>
      <c r="J28"/>
      <c r="K28"/>
      <c r="L28"/>
      <c r="M28"/>
      <c r="N28"/>
      <c r="O28"/>
    </row>
    <row r="29" spans="2:15" x14ac:dyDescent="0.25">
      <c r="G29"/>
      <c r="H29"/>
      <c r="I29"/>
      <c r="J29"/>
      <c r="K29"/>
      <c r="L29"/>
      <c r="M29"/>
      <c r="N29"/>
      <c r="O29"/>
    </row>
    <row r="30" spans="2:15" x14ac:dyDescent="0.25">
      <c r="G30"/>
      <c r="H30"/>
      <c r="I30"/>
      <c r="J30"/>
      <c r="K30"/>
      <c r="L30"/>
      <c r="M30"/>
      <c r="N30"/>
      <c r="O30"/>
    </row>
    <row r="31" spans="2:15" x14ac:dyDescent="0.25">
      <c r="G31"/>
      <c r="H31"/>
      <c r="I31"/>
      <c r="J31"/>
      <c r="K31"/>
      <c r="L31"/>
      <c r="M31"/>
    </row>
  </sheetData>
  <sheetProtection algorithmName="SHA-512" hashValue="qdDoeL84XVWvb/+6Y201eutP9idZTctgE1PAYHG/POyLoJ58BXDTRRdaqf0tIlQErX9EW+k0oY4NWpmzk3IuWQ==" saltValue="rprFK7ROGD7cjWVDnJuGWQ==" spinCount="100000" sheet="1" objects="1" scenarios="1"/>
  <mergeCells count="6">
    <mergeCell ref="B14:F14"/>
    <mergeCell ref="B4:B5"/>
    <mergeCell ref="C4:C5"/>
    <mergeCell ref="D4:E4"/>
    <mergeCell ref="F4:F5"/>
    <mergeCell ref="B13:F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7"/>
  <sheetViews>
    <sheetView showGridLines="0" zoomScale="85" zoomScaleNormal="85" zoomScalePageLayoutView="70" workbookViewId="0">
      <selection activeCell="B6" sqref="B6"/>
    </sheetView>
  </sheetViews>
  <sheetFormatPr baseColWidth="10" defaultColWidth="10.85546875" defaultRowHeight="15" x14ac:dyDescent="0.25"/>
  <cols>
    <col min="1" max="1" width="10.85546875" style="3"/>
    <col min="2" max="2" width="31.28515625" style="3" customWidth="1"/>
    <col min="3" max="3" width="15.42578125" style="3" bestFit="1" customWidth="1"/>
    <col min="4" max="4" width="15.42578125" style="3" customWidth="1"/>
    <col min="5" max="5" width="14.140625" style="3" customWidth="1"/>
    <col min="6" max="6" width="14.42578125" style="3" customWidth="1"/>
    <col min="7" max="7" width="14.85546875" style="3" customWidth="1"/>
    <col min="8" max="8" width="14.42578125" style="3" customWidth="1"/>
    <col min="9" max="16384" width="10.85546875" style="3"/>
  </cols>
  <sheetData>
    <row r="2" spans="2:6" x14ac:dyDescent="0.25">
      <c r="B2" s="9" t="s">
        <v>131</v>
      </c>
    </row>
    <row r="4" spans="2:6" x14ac:dyDescent="0.25">
      <c r="B4" s="71" t="s">
        <v>162</v>
      </c>
      <c r="C4" s="71" t="s">
        <v>4</v>
      </c>
      <c r="D4" s="71"/>
      <c r="E4" s="71"/>
      <c r="F4" s="71" t="s">
        <v>0</v>
      </c>
    </row>
    <row r="5" spans="2:6" x14ac:dyDescent="0.25">
      <c r="B5" s="71"/>
      <c r="C5" s="15" t="s">
        <v>5</v>
      </c>
      <c r="D5" s="15" t="s">
        <v>6</v>
      </c>
      <c r="E5" s="15" t="s">
        <v>7</v>
      </c>
      <c r="F5" s="71"/>
    </row>
    <row r="6" spans="2:6" x14ac:dyDescent="0.25">
      <c r="B6" s="21" t="s">
        <v>8</v>
      </c>
      <c r="C6" s="49">
        <v>12020.000000000002</v>
      </c>
      <c r="D6" s="49">
        <v>8120.00000000002</v>
      </c>
      <c r="E6" s="49">
        <v>6832</v>
      </c>
      <c r="F6" s="49">
        <f>SUM(C6:E6)</f>
        <v>26972.000000000022</v>
      </c>
    </row>
    <row r="7" spans="2:6" x14ac:dyDescent="0.25">
      <c r="B7" s="21" t="s">
        <v>9</v>
      </c>
      <c r="C7" s="49">
        <v>8603.0000000000109</v>
      </c>
      <c r="D7" s="49">
        <v>3547.9999999999995</v>
      </c>
      <c r="E7" s="49">
        <v>2018.0000000000002</v>
      </c>
      <c r="F7" s="49">
        <f t="shared" ref="F7:F9" si="0">SUM(C7:E7)</f>
        <v>14169.000000000011</v>
      </c>
    </row>
    <row r="8" spans="2:6" x14ac:dyDescent="0.25">
      <c r="B8" s="29" t="s">
        <v>128</v>
      </c>
      <c r="C8" s="50">
        <v>7815.0000000000055</v>
      </c>
      <c r="D8" s="50">
        <v>2919.0000000000018</v>
      </c>
      <c r="E8" s="50">
        <v>1589</v>
      </c>
      <c r="F8" s="49">
        <f t="shared" si="0"/>
        <v>12323.000000000007</v>
      </c>
    </row>
    <row r="9" spans="2:6" x14ac:dyDescent="0.25">
      <c r="B9" s="21" t="s">
        <v>10</v>
      </c>
      <c r="C9" s="49">
        <v>4732</v>
      </c>
      <c r="D9" s="49">
        <v>1715</v>
      </c>
      <c r="E9" s="49">
        <v>944</v>
      </c>
      <c r="F9" s="49">
        <f t="shared" si="0"/>
        <v>7391</v>
      </c>
    </row>
    <row r="10" spans="2:6" x14ac:dyDescent="0.25">
      <c r="B10" s="21" t="s">
        <v>11</v>
      </c>
      <c r="C10" s="27">
        <f>C7/C6</f>
        <v>0.71572379367720551</v>
      </c>
      <c r="D10" s="27">
        <f>D7/D6</f>
        <v>0.43694581280788064</v>
      </c>
      <c r="E10" s="27">
        <f>E7/E6</f>
        <v>0.29537470725995318</v>
      </c>
      <c r="F10" s="27">
        <f>F7/F6</f>
        <v>0.52532255672549311</v>
      </c>
    </row>
    <row r="11" spans="2:6" x14ac:dyDescent="0.25">
      <c r="B11" s="29" t="s">
        <v>129</v>
      </c>
      <c r="C11" s="28">
        <f>C8/C6</f>
        <v>0.65016638935108184</v>
      </c>
      <c r="D11" s="28">
        <f>D8/D6</f>
        <v>0.35948275862068901</v>
      </c>
      <c r="E11" s="28">
        <f>E8/E6</f>
        <v>0.23258196721311475</v>
      </c>
      <c r="F11" s="28">
        <f>F8/F6</f>
        <v>0.4568812101438528</v>
      </c>
    </row>
    <row r="12" spans="2:6" x14ac:dyDescent="0.25">
      <c r="B12" s="21" t="s">
        <v>44</v>
      </c>
      <c r="C12" s="27">
        <f>C9/C6</f>
        <v>0.39367720465890177</v>
      </c>
      <c r="D12" s="27">
        <f>D9/D6</f>
        <v>0.21120689655172362</v>
      </c>
      <c r="E12" s="27">
        <f>E9/E6</f>
        <v>0.13817330210772832</v>
      </c>
      <c r="F12" s="27">
        <f>F9/F6</f>
        <v>0.27402491472638268</v>
      </c>
    </row>
    <row r="13" spans="2:6" x14ac:dyDescent="0.25">
      <c r="B13" s="12" t="s">
        <v>111</v>
      </c>
    </row>
    <row r="14" spans="2:6" x14ac:dyDescent="0.25">
      <c r="B14" s="10"/>
    </row>
    <row r="15" spans="2:6" x14ac:dyDescent="0.25">
      <c r="B15" s="10"/>
    </row>
    <row r="16" spans="2:6" x14ac:dyDescent="0.25">
      <c r="B16" s="10"/>
    </row>
    <row r="17" spans="2:19" x14ac:dyDescent="0.25">
      <c r="B17" s="10"/>
    </row>
    <row r="18" spans="2:19" x14ac:dyDescent="0.25">
      <c r="B18" s="10"/>
    </row>
    <row r="19" spans="2:19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2:19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2:19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2:19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2:19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2:19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2:19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2:19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2:19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ht="1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6:19" x14ac:dyDescent="0.25"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6:19" x14ac:dyDescent="0.25"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6:19" x14ac:dyDescent="0.25"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6:19" x14ac:dyDescent="0.25"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6:19" x14ac:dyDescent="0.25"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6:19" x14ac:dyDescent="0.25"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6:19" x14ac:dyDescent="0.25"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6:19" x14ac:dyDescent="0.25"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6:19" x14ac:dyDescent="0.25"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6:19" x14ac:dyDescent="0.25"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6:19" x14ac:dyDescent="0.25"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6:19" x14ac:dyDescent="0.25"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6:19" x14ac:dyDescent="0.25"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6:19" x14ac:dyDescent="0.25"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6:19" x14ac:dyDescent="0.25"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6:19" x14ac:dyDescent="0.25"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6:19" x14ac:dyDescent="0.25"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6:19" x14ac:dyDescent="0.25"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6:19" x14ac:dyDescent="0.25"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</sheetData>
  <sheetProtection algorithmName="SHA-512" hashValue="W5LDIapB2kkuURiwz4zBDhs0QC4h5zU+p09RarFoMz/e+mcnGNV+oSq1IQO9AYP10Bdu3+6tYdC5fFNSEePifg==" saltValue="QpBTErUm2ui29ld6tQWqBg==" spinCount="100000" sheet="1" objects="1" scenarios="1"/>
  <mergeCells count="3">
    <mergeCell ref="B4:B5"/>
    <mergeCell ref="C4:E4"/>
    <mergeCell ref="F4:F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"/>
  <sheetViews>
    <sheetView showGridLines="0" zoomScale="85" zoomScaleNormal="85" zoomScalePageLayoutView="70" workbookViewId="0">
      <selection activeCell="C41" sqref="C41"/>
    </sheetView>
  </sheetViews>
  <sheetFormatPr baseColWidth="10" defaultColWidth="10.85546875" defaultRowHeight="15" x14ac:dyDescent="0.25"/>
  <cols>
    <col min="1" max="1" width="10.85546875" style="4"/>
    <col min="2" max="2" width="6" style="4" customWidth="1"/>
    <col min="3" max="3" width="14.42578125" style="4" customWidth="1"/>
    <col min="4" max="4" width="16.7109375" style="4" customWidth="1"/>
    <col min="5" max="5" width="15.42578125" style="4" customWidth="1"/>
    <col min="6" max="6" width="14.28515625" style="4" customWidth="1"/>
    <col min="7" max="8" width="12.7109375" style="4" customWidth="1"/>
    <col min="9" max="9" width="16.85546875" style="4" customWidth="1"/>
    <col min="10" max="16384" width="10.85546875" style="4"/>
  </cols>
  <sheetData>
    <row r="2" spans="2:9" x14ac:dyDescent="0.25">
      <c r="B2" s="9" t="s">
        <v>132</v>
      </c>
    </row>
    <row r="3" spans="2:9" x14ac:dyDescent="0.25">
      <c r="B3" s="6"/>
    </row>
    <row r="4" spans="2:9" ht="48" thickBot="1" x14ac:dyDescent="0.3">
      <c r="B4" s="75" t="s">
        <v>52</v>
      </c>
      <c r="C4" s="75"/>
      <c r="D4" s="41" t="s">
        <v>161</v>
      </c>
      <c r="E4" s="41" t="s">
        <v>79</v>
      </c>
      <c r="F4" s="41" t="s">
        <v>68</v>
      </c>
      <c r="G4" s="42" t="s">
        <v>69</v>
      </c>
      <c r="H4" s="42" t="s">
        <v>70</v>
      </c>
      <c r="I4" s="43" t="s">
        <v>71</v>
      </c>
    </row>
    <row r="5" spans="2:9" ht="15" customHeight="1" x14ac:dyDescent="0.25">
      <c r="B5" s="78" t="s">
        <v>72</v>
      </c>
      <c r="C5" s="76" t="s">
        <v>73</v>
      </c>
      <c r="D5" s="25" t="s">
        <v>112</v>
      </c>
      <c r="E5" s="51">
        <v>1811</v>
      </c>
      <c r="F5" s="26">
        <v>0.8042186637217017</v>
      </c>
      <c r="G5" s="26">
        <v>0.7997132972844504</v>
      </c>
      <c r="H5" s="26">
        <v>0.808724030158953</v>
      </c>
      <c r="I5" s="53">
        <v>1811</v>
      </c>
    </row>
    <row r="6" spans="2:9" x14ac:dyDescent="0.25">
      <c r="B6" s="79"/>
      <c r="C6" s="77"/>
      <c r="D6" s="21" t="s">
        <v>113</v>
      </c>
      <c r="E6" s="48">
        <v>5580</v>
      </c>
      <c r="F6" s="22">
        <v>0.81344086021505368</v>
      </c>
      <c r="G6" s="22">
        <v>0.81098305880895449</v>
      </c>
      <c r="H6" s="22">
        <v>0.81589866162115288</v>
      </c>
      <c r="I6" s="54">
        <v>5580</v>
      </c>
    </row>
    <row r="7" spans="2:9" x14ac:dyDescent="0.25">
      <c r="B7" s="79"/>
      <c r="C7" s="77"/>
      <c r="D7" s="21" t="s">
        <v>114</v>
      </c>
      <c r="E7" s="48">
        <v>3246</v>
      </c>
      <c r="F7" s="22">
        <v>0.84194701170671626</v>
      </c>
      <c r="G7" s="22">
        <v>0.83882622200493984</v>
      </c>
      <c r="H7" s="22">
        <v>0.84506780140849269</v>
      </c>
      <c r="I7" s="54">
        <v>3246</v>
      </c>
    </row>
    <row r="8" spans="2:9" x14ac:dyDescent="0.25">
      <c r="B8" s="79"/>
      <c r="C8" s="77"/>
      <c r="D8" s="21" t="s">
        <v>115</v>
      </c>
      <c r="E8" s="48">
        <v>104</v>
      </c>
      <c r="F8" s="22">
        <v>0.83000000000000007</v>
      </c>
      <c r="G8" s="22">
        <v>0.81193461167670655</v>
      </c>
      <c r="H8" s="22">
        <v>0.84806538832329359</v>
      </c>
      <c r="I8" s="54">
        <v>104</v>
      </c>
    </row>
    <row r="9" spans="2:9" x14ac:dyDescent="0.25">
      <c r="B9" s="79"/>
      <c r="C9" s="77"/>
      <c r="D9" s="21" t="s">
        <v>116</v>
      </c>
      <c r="E9" s="48">
        <v>191</v>
      </c>
      <c r="F9" s="22">
        <v>0.82471204188481706</v>
      </c>
      <c r="G9" s="22">
        <v>0.81114423306244465</v>
      </c>
      <c r="H9" s="22">
        <v>0.83827985070718947</v>
      </c>
      <c r="I9" s="54">
        <v>191</v>
      </c>
    </row>
    <row r="10" spans="2:9" x14ac:dyDescent="0.25">
      <c r="B10" s="79"/>
      <c r="C10" s="77" t="s">
        <v>88</v>
      </c>
      <c r="D10" s="21" t="s">
        <v>112</v>
      </c>
      <c r="E10" s="48">
        <v>1072</v>
      </c>
      <c r="F10" s="22">
        <v>0.81358208955223921</v>
      </c>
      <c r="G10" s="22">
        <v>0.80782071469568684</v>
      </c>
      <c r="H10" s="22">
        <v>0.81934346440879158</v>
      </c>
      <c r="I10" s="54">
        <v>1072</v>
      </c>
    </row>
    <row r="11" spans="2:9" x14ac:dyDescent="0.25">
      <c r="B11" s="79"/>
      <c r="C11" s="77"/>
      <c r="D11" s="21" t="s">
        <v>113</v>
      </c>
      <c r="E11" s="48">
        <v>4525</v>
      </c>
      <c r="F11" s="22">
        <v>0.80805303867403133</v>
      </c>
      <c r="G11" s="22">
        <v>0.80536662634420619</v>
      </c>
      <c r="H11" s="22">
        <v>0.81073945100385647</v>
      </c>
      <c r="I11" s="54">
        <v>4525</v>
      </c>
    </row>
    <row r="12" spans="2:9" x14ac:dyDescent="0.25">
      <c r="B12" s="79"/>
      <c r="C12" s="77"/>
      <c r="D12" s="21" t="s">
        <v>114</v>
      </c>
      <c r="E12" s="48">
        <v>5394</v>
      </c>
      <c r="F12" s="22">
        <v>0.84561364479050671</v>
      </c>
      <c r="G12" s="22">
        <v>0.84329756784872278</v>
      </c>
      <c r="H12" s="22">
        <v>0.84792972173229064</v>
      </c>
      <c r="I12" s="54">
        <v>5394</v>
      </c>
    </row>
    <row r="13" spans="2:9" x14ac:dyDescent="0.25">
      <c r="B13" s="79"/>
      <c r="C13" s="77"/>
      <c r="D13" s="21" t="s">
        <v>115</v>
      </c>
      <c r="E13" s="48">
        <v>132</v>
      </c>
      <c r="F13" s="22">
        <v>0.8342424242424239</v>
      </c>
      <c r="G13" s="22">
        <v>0.8186170152618768</v>
      </c>
      <c r="H13" s="22">
        <v>0.84986783322297099</v>
      </c>
      <c r="I13" s="54">
        <v>132</v>
      </c>
    </row>
    <row r="14" spans="2:9" x14ac:dyDescent="0.25">
      <c r="B14" s="79"/>
      <c r="C14" s="77"/>
      <c r="D14" s="21" t="s">
        <v>116</v>
      </c>
      <c r="E14" s="48">
        <v>60</v>
      </c>
      <c r="F14" s="22">
        <v>0.79733333333333334</v>
      </c>
      <c r="G14" s="22">
        <v>0.76957628552742152</v>
      </c>
      <c r="H14" s="22">
        <v>0.82509038113924515</v>
      </c>
      <c r="I14" s="54">
        <v>60</v>
      </c>
    </row>
    <row r="15" spans="2:9" ht="15" customHeight="1" x14ac:dyDescent="0.25">
      <c r="B15" s="77" t="s">
        <v>87</v>
      </c>
      <c r="C15" s="77"/>
      <c r="D15" s="21" t="s">
        <v>112</v>
      </c>
      <c r="E15" s="48">
        <v>32841</v>
      </c>
      <c r="F15" s="22">
        <v>0.5533824693914795</v>
      </c>
      <c r="G15" s="22">
        <v>0.55142557639868284</v>
      </c>
      <c r="H15" s="22">
        <v>0.55533936238427617</v>
      </c>
      <c r="I15" s="54">
        <v>15300</v>
      </c>
    </row>
    <row r="16" spans="2:9" x14ac:dyDescent="0.25">
      <c r="B16" s="77"/>
      <c r="C16" s="77"/>
      <c r="D16" s="21" t="s">
        <v>113</v>
      </c>
      <c r="E16" s="48">
        <v>72871</v>
      </c>
      <c r="F16" s="22">
        <v>0.56230669855144377</v>
      </c>
      <c r="G16" s="22">
        <v>0.56097608522470266</v>
      </c>
      <c r="H16" s="22">
        <v>0.56363731187818489</v>
      </c>
      <c r="I16" s="54">
        <v>35437</v>
      </c>
    </row>
    <row r="17" spans="2:9" x14ac:dyDescent="0.25">
      <c r="B17" s="77"/>
      <c r="C17" s="77"/>
      <c r="D17" s="21" t="s">
        <v>114</v>
      </c>
      <c r="E17" s="48">
        <v>76787</v>
      </c>
      <c r="F17" s="22">
        <v>0.61266230550704015</v>
      </c>
      <c r="G17" s="22">
        <v>0.61135832715664273</v>
      </c>
      <c r="H17" s="22">
        <v>0.61396628385743757</v>
      </c>
      <c r="I17" s="54">
        <v>45922</v>
      </c>
    </row>
    <row r="18" spans="2:9" x14ac:dyDescent="0.25">
      <c r="B18" s="77"/>
      <c r="C18" s="77"/>
      <c r="D18" s="21" t="s">
        <v>115</v>
      </c>
      <c r="E18" s="48">
        <v>2361</v>
      </c>
      <c r="F18" s="22">
        <v>0.61966101694915321</v>
      </c>
      <c r="G18" s="22">
        <v>0.61251167502895187</v>
      </c>
      <c r="H18" s="22">
        <v>0.62681035886935454</v>
      </c>
      <c r="I18" s="54">
        <v>1459</v>
      </c>
    </row>
    <row r="19" spans="2:9" ht="15.75" thickBot="1" x14ac:dyDescent="0.3">
      <c r="B19" s="75"/>
      <c r="C19" s="75"/>
      <c r="D19" s="23" t="s">
        <v>116</v>
      </c>
      <c r="E19" s="52">
        <v>1051</v>
      </c>
      <c r="F19" s="24">
        <v>0.64708571428571371</v>
      </c>
      <c r="G19" s="24">
        <v>0.63727945098605021</v>
      </c>
      <c r="H19" s="24">
        <v>0.65689197758537721</v>
      </c>
      <c r="I19" s="55">
        <v>716</v>
      </c>
    </row>
    <row r="20" spans="2:9" x14ac:dyDescent="0.25">
      <c r="B20" s="76" t="s">
        <v>0</v>
      </c>
      <c r="C20" s="76"/>
      <c r="D20" s="25" t="s">
        <v>112</v>
      </c>
      <c r="E20" s="51">
        <v>35724</v>
      </c>
      <c r="F20" s="26">
        <v>0.57391046280482572</v>
      </c>
      <c r="G20" s="26">
        <v>0.57195228906996809</v>
      </c>
      <c r="H20" s="26">
        <v>0.57586863653968334</v>
      </c>
      <c r="I20" s="53">
        <v>18183</v>
      </c>
    </row>
    <row r="21" spans="2:9" x14ac:dyDescent="0.25">
      <c r="B21" s="77"/>
      <c r="C21" s="77"/>
      <c r="D21" s="21" t="s">
        <v>113</v>
      </c>
      <c r="E21" s="48">
        <v>82976</v>
      </c>
      <c r="F21" s="22">
        <v>0.59263639325666506</v>
      </c>
      <c r="G21" s="22">
        <v>0.5913245113301423</v>
      </c>
      <c r="H21" s="22">
        <v>0.59394827518318782</v>
      </c>
      <c r="I21" s="54">
        <v>45542</v>
      </c>
    </row>
    <row r="22" spans="2:9" x14ac:dyDescent="0.25">
      <c r="B22" s="77"/>
      <c r="C22" s="77"/>
      <c r="D22" s="21" t="s">
        <v>114</v>
      </c>
      <c r="E22" s="48">
        <v>85427</v>
      </c>
      <c r="F22" s="22">
        <v>0.63609688678581711</v>
      </c>
      <c r="G22" s="22">
        <v>0.63482073181196819</v>
      </c>
      <c r="H22" s="22">
        <v>0.63737304175966603</v>
      </c>
      <c r="I22" s="54">
        <v>54562</v>
      </c>
    </row>
    <row r="23" spans="2:9" x14ac:dyDescent="0.25">
      <c r="B23" s="77"/>
      <c r="C23" s="77"/>
      <c r="D23" s="21" t="s">
        <v>115</v>
      </c>
      <c r="E23" s="48">
        <v>2597</v>
      </c>
      <c r="F23" s="22">
        <v>0.63899845916795106</v>
      </c>
      <c r="G23" s="22">
        <v>0.63200553610724697</v>
      </c>
      <c r="H23" s="22">
        <v>0.64599138222865515</v>
      </c>
      <c r="I23" s="54">
        <v>1695</v>
      </c>
    </row>
    <row r="24" spans="2:9" x14ac:dyDescent="0.25">
      <c r="B24" s="77"/>
      <c r="C24" s="77"/>
      <c r="D24" s="21" t="s">
        <v>116</v>
      </c>
      <c r="E24" s="48">
        <v>1302</v>
      </c>
      <c r="F24" s="22">
        <v>0.68009223674096864</v>
      </c>
      <c r="G24" s="22">
        <v>0.67105760737187681</v>
      </c>
      <c r="H24" s="22">
        <v>0.68912686611006047</v>
      </c>
      <c r="I24" s="54">
        <v>967</v>
      </c>
    </row>
    <row r="25" spans="2:9" x14ac:dyDescent="0.25">
      <c r="B25" s="74" t="s">
        <v>144</v>
      </c>
      <c r="C25" s="74"/>
      <c r="D25" s="74"/>
      <c r="E25" s="48">
        <v>208026</v>
      </c>
      <c r="F25" s="22">
        <v>0.60839646106254597</v>
      </c>
      <c r="G25" s="22">
        <v>0.60756908796782805</v>
      </c>
      <c r="H25" s="22">
        <v>0.60922383415726389</v>
      </c>
      <c r="I25" s="54">
        <v>120949</v>
      </c>
    </row>
    <row r="26" spans="2:9" x14ac:dyDescent="0.25">
      <c r="B26" s="10" t="s">
        <v>78</v>
      </c>
      <c r="C26" s="10"/>
    </row>
    <row r="27" spans="2:9" x14ac:dyDescent="0.25">
      <c r="B27" s="10" t="s">
        <v>81</v>
      </c>
      <c r="C27" s="10"/>
    </row>
    <row r="28" spans="2:9" x14ac:dyDescent="0.25">
      <c r="B28" s="10" t="s">
        <v>91</v>
      </c>
      <c r="C28" s="10"/>
    </row>
    <row r="29" spans="2:9" x14ac:dyDescent="0.25">
      <c r="B29" s="10" t="s">
        <v>82</v>
      </c>
      <c r="C29" s="10"/>
    </row>
    <row r="30" spans="2:9" x14ac:dyDescent="0.25">
      <c r="B30" s="10" t="s">
        <v>83</v>
      </c>
      <c r="C30" s="10"/>
    </row>
    <row r="31" spans="2:9" x14ac:dyDescent="0.25">
      <c r="B31" s="10" t="s">
        <v>105</v>
      </c>
      <c r="C31" s="10"/>
    </row>
    <row r="32" spans="2:9" x14ac:dyDescent="0.25">
      <c r="B32" s="10" t="s">
        <v>106</v>
      </c>
      <c r="C32" s="10"/>
    </row>
    <row r="33" spans="2:11" x14ac:dyDescent="0.25">
      <c r="B33" s="10" t="s">
        <v>111</v>
      </c>
    </row>
    <row r="34" spans="2:11" x14ac:dyDescent="0.25">
      <c r="B34" s="10"/>
    </row>
    <row r="35" spans="2:11" x14ac:dyDescent="0.25">
      <c r="B35" s="10"/>
    </row>
    <row r="36" spans="2:11" x14ac:dyDescent="0.25">
      <c r="B36"/>
      <c r="C36"/>
      <c r="D36"/>
      <c r="E36"/>
      <c r="F36"/>
      <c r="G36"/>
      <c r="H36"/>
      <c r="I36"/>
      <c r="J36"/>
      <c r="K36"/>
    </row>
    <row r="37" spans="2:11" ht="16.5" customHeight="1" x14ac:dyDescent="0.25">
      <c r="B37"/>
      <c r="C37"/>
      <c r="D37"/>
      <c r="E37"/>
      <c r="F37"/>
      <c r="G37"/>
      <c r="H37"/>
      <c r="I37"/>
      <c r="J37"/>
      <c r="K37"/>
    </row>
    <row r="38" spans="2:11" ht="16.5" customHeight="1" x14ac:dyDescent="0.25">
      <c r="B38"/>
      <c r="C38"/>
      <c r="D38"/>
      <c r="E38"/>
      <c r="F38"/>
      <c r="G38"/>
      <c r="H38"/>
      <c r="I38"/>
      <c r="J38"/>
      <c r="K38"/>
    </row>
    <row r="39" spans="2:11" x14ac:dyDescent="0.25">
      <c r="B39"/>
      <c r="C39"/>
      <c r="D39"/>
      <c r="E39"/>
      <c r="F39"/>
      <c r="G39"/>
      <c r="H39"/>
      <c r="I39"/>
      <c r="J39"/>
      <c r="K39"/>
    </row>
    <row r="40" spans="2:11" ht="16.5" customHeight="1" x14ac:dyDescent="0.25">
      <c r="B40"/>
      <c r="C40"/>
      <c r="D40"/>
      <c r="E40"/>
      <c r="F40"/>
      <c r="G40"/>
      <c r="H40"/>
      <c r="I40"/>
      <c r="J40"/>
      <c r="K40"/>
    </row>
    <row r="41" spans="2:11" x14ac:dyDescent="0.25">
      <c r="B41"/>
      <c r="C41"/>
      <c r="D41"/>
      <c r="E41"/>
      <c r="F41"/>
      <c r="G41"/>
      <c r="H41"/>
      <c r="I41"/>
      <c r="J41"/>
      <c r="K41"/>
    </row>
    <row r="42" spans="2:11" x14ac:dyDescent="0.25">
      <c r="B42"/>
      <c r="C42"/>
      <c r="D42"/>
      <c r="E42"/>
      <c r="F42"/>
      <c r="G42"/>
      <c r="H42"/>
      <c r="I42"/>
      <c r="J42"/>
      <c r="K42"/>
    </row>
    <row r="43" spans="2:11" x14ac:dyDescent="0.25">
      <c r="B43"/>
      <c r="C43"/>
      <c r="D43"/>
      <c r="E43"/>
      <c r="F43"/>
      <c r="G43"/>
      <c r="H43"/>
      <c r="I43"/>
      <c r="J43"/>
      <c r="K43"/>
    </row>
    <row r="44" spans="2:11" x14ac:dyDescent="0.25">
      <c r="B44"/>
      <c r="C44"/>
      <c r="D44"/>
      <c r="E44"/>
      <c r="F44"/>
      <c r="G44"/>
      <c r="H44"/>
      <c r="I44"/>
      <c r="J44"/>
      <c r="K44"/>
    </row>
    <row r="45" spans="2:11" x14ac:dyDescent="0.25">
      <c r="B45"/>
      <c r="C45"/>
      <c r="D45"/>
      <c r="E45"/>
      <c r="F45"/>
      <c r="G45"/>
      <c r="H45"/>
      <c r="I45"/>
      <c r="J45"/>
      <c r="K45"/>
    </row>
    <row r="46" spans="2:11" x14ac:dyDescent="0.25">
      <c r="B46"/>
      <c r="C46"/>
      <c r="D46"/>
      <c r="E46"/>
      <c r="F46"/>
      <c r="G46"/>
      <c r="H46"/>
      <c r="I46"/>
      <c r="J46"/>
      <c r="K46"/>
    </row>
    <row r="47" spans="2:11" x14ac:dyDescent="0.25">
      <c r="B47"/>
      <c r="C47"/>
      <c r="D47"/>
      <c r="E47"/>
      <c r="F47"/>
      <c r="G47"/>
      <c r="H47"/>
      <c r="I47"/>
      <c r="J47"/>
      <c r="K47"/>
    </row>
  </sheetData>
  <sheetProtection algorithmName="SHA-512" hashValue="IAOGaRe3vex7Wvngi7DXE35e89vB57xleC1S2zwTIlOJUUPUo57e29fkwJUV6/QrbsbLeUhoLcyVfKQGdn189A==" saltValue="Ee+5Ua6WNO3kgfxnkd53CQ==" spinCount="100000" sheet="1" objects="1" scenarios="1"/>
  <mergeCells count="7">
    <mergeCell ref="B25:D25"/>
    <mergeCell ref="B4:C4"/>
    <mergeCell ref="C5:C9"/>
    <mergeCell ref="C10:C14"/>
    <mergeCell ref="B15:C19"/>
    <mergeCell ref="B5:B14"/>
    <mergeCell ref="B20:C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showGridLines="0" zoomScale="85" zoomScaleNormal="85" zoomScalePageLayoutView="70" workbookViewId="0">
      <selection activeCell="C40" sqref="C40"/>
    </sheetView>
  </sheetViews>
  <sheetFormatPr baseColWidth="10" defaultColWidth="10.85546875" defaultRowHeight="15" x14ac:dyDescent="0.25"/>
  <cols>
    <col min="1" max="1" width="10.85546875" style="4"/>
    <col min="2" max="2" width="6" style="4" customWidth="1"/>
    <col min="3" max="3" width="14.42578125" style="4" customWidth="1"/>
    <col min="4" max="4" width="16.7109375" style="4" customWidth="1"/>
    <col min="5" max="5" width="15.42578125" style="4" customWidth="1"/>
    <col min="6" max="6" width="14.28515625" style="4" customWidth="1"/>
    <col min="7" max="8" width="12.7109375" style="4" customWidth="1"/>
    <col min="9" max="9" width="16.85546875" style="4" customWidth="1"/>
    <col min="10" max="16384" width="10.85546875" style="4"/>
  </cols>
  <sheetData>
    <row r="2" spans="2:9" x14ac:dyDescent="0.25">
      <c r="B2" s="9" t="s">
        <v>133</v>
      </c>
    </row>
    <row r="3" spans="2:9" x14ac:dyDescent="0.25">
      <c r="B3" s="6"/>
    </row>
    <row r="4" spans="2:9" ht="48" thickBot="1" x14ac:dyDescent="0.3">
      <c r="B4" s="75" t="s">
        <v>52</v>
      </c>
      <c r="C4" s="75"/>
      <c r="D4" s="41" t="s">
        <v>161</v>
      </c>
      <c r="E4" s="41" t="s">
        <v>79</v>
      </c>
      <c r="F4" s="41" t="s">
        <v>68</v>
      </c>
      <c r="G4" s="42" t="s">
        <v>69</v>
      </c>
      <c r="H4" s="42" t="s">
        <v>70</v>
      </c>
      <c r="I4" s="43" t="s">
        <v>71</v>
      </c>
    </row>
    <row r="5" spans="2:9" ht="15" customHeight="1" x14ac:dyDescent="0.25">
      <c r="B5" s="78" t="s">
        <v>72</v>
      </c>
      <c r="C5" s="76" t="s">
        <v>73</v>
      </c>
      <c r="D5" s="25" t="s">
        <v>112</v>
      </c>
      <c r="E5" s="51">
        <v>1811</v>
      </c>
      <c r="F5" s="26">
        <v>0.70252898950855869</v>
      </c>
      <c r="G5" s="26">
        <v>0.69839284906496513</v>
      </c>
      <c r="H5" s="26">
        <v>0.70666512995215225</v>
      </c>
      <c r="I5" s="56">
        <v>1811</v>
      </c>
    </row>
    <row r="6" spans="2:9" x14ac:dyDescent="0.25">
      <c r="B6" s="79"/>
      <c r="C6" s="77"/>
      <c r="D6" s="21" t="s">
        <v>113</v>
      </c>
      <c r="E6" s="48">
        <v>5580</v>
      </c>
      <c r="F6" s="22">
        <v>0.72650896057347625</v>
      </c>
      <c r="G6" s="22">
        <v>0.72399344015842959</v>
      </c>
      <c r="H6" s="22">
        <v>0.7290244809885229</v>
      </c>
      <c r="I6" s="57">
        <v>5580</v>
      </c>
    </row>
    <row r="7" spans="2:9" x14ac:dyDescent="0.25">
      <c r="B7" s="79"/>
      <c r="C7" s="77"/>
      <c r="D7" s="21" t="s">
        <v>114</v>
      </c>
      <c r="E7" s="48">
        <v>3246</v>
      </c>
      <c r="F7" s="22">
        <v>0.76521256931608195</v>
      </c>
      <c r="G7" s="22">
        <v>0.76137390192069554</v>
      </c>
      <c r="H7" s="22">
        <v>0.76905123671146836</v>
      </c>
      <c r="I7" s="57">
        <v>3246</v>
      </c>
    </row>
    <row r="8" spans="2:9" x14ac:dyDescent="0.25">
      <c r="B8" s="79"/>
      <c r="C8" s="77"/>
      <c r="D8" s="21" t="s">
        <v>115</v>
      </c>
      <c r="E8" s="48">
        <v>104</v>
      </c>
      <c r="F8" s="22">
        <v>0.75730769230769235</v>
      </c>
      <c r="G8" s="22">
        <v>0.73710773675675156</v>
      </c>
      <c r="H8" s="22">
        <v>0.77750764785863313</v>
      </c>
      <c r="I8" s="57">
        <v>104</v>
      </c>
    </row>
    <row r="9" spans="2:9" x14ac:dyDescent="0.25">
      <c r="B9" s="79"/>
      <c r="C9" s="77"/>
      <c r="D9" s="21" t="s">
        <v>116</v>
      </c>
      <c r="E9" s="48">
        <v>191</v>
      </c>
      <c r="F9" s="22">
        <v>0.70910994764397872</v>
      </c>
      <c r="G9" s="22">
        <v>0.69466791037989772</v>
      </c>
      <c r="H9" s="22">
        <v>0.72355198490805972</v>
      </c>
      <c r="I9" s="57">
        <v>191</v>
      </c>
    </row>
    <row r="10" spans="2:9" x14ac:dyDescent="0.25">
      <c r="B10" s="79"/>
      <c r="C10" s="77" t="s">
        <v>88</v>
      </c>
      <c r="D10" s="21" t="s">
        <v>112</v>
      </c>
      <c r="E10" s="48">
        <v>1072</v>
      </c>
      <c r="F10" s="22">
        <v>0.71399253731343226</v>
      </c>
      <c r="G10" s="22">
        <v>0.70841744522794681</v>
      </c>
      <c r="H10" s="22">
        <v>0.7195676293989175</v>
      </c>
      <c r="I10" s="57">
        <v>1072</v>
      </c>
    </row>
    <row r="11" spans="2:9" x14ac:dyDescent="0.25">
      <c r="B11" s="79"/>
      <c r="C11" s="77"/>
      <c r="D11" s="21" t="s">
        <v>113</v>
      </c>
      <c r="E11" s="48">
        <v>4525</v>
      </c>
      <c r="F11" s="22">
        <v>0.72222762430939313</v>
      </c>
      <c r="G11" s="22">
        <v>0.71948081416348331</v>
      </c>
      <c r="H11" s="22">
        <v>0.72497443445530296</v>
      </c>
      <c r="I11" s="57">
        <v>4525</v>
      </c>
    </row>
    <row r="12" spans="2:9" x14ac:dyDescent="0.25">
      <c r="B12" s="79"/>
      <c r="C12" s="77"/>
      <c r="D12" s="21" t="s">
        <v>114</v>
      </c>
      <c r="E12" s="48">
        <v>5394</v>
      </c>
      <c r="F12" s="22">
        <v>0.76526510938079428</v>
      </c>
      <c r="G12" s="22">
        <v>0.76230791073273174</v>
      </c>
      <c r="H12" s="22">
        <v>0.76822230802885683</v>
      </c>
      <c r="I12" s="57">
        <v>5394</v>
      </c>
    </row>
    <row r="13" spans="2:9" x14ac:dyDescent="0.25">
      <c r="B13" s="79"/>
      <c r="C13" s="77"/>
      <c r="D13" s="21" t="s">
        <v>115</v>
      </c>
      <c r="E13" s="48">
        <v>132</v>
      </c>
      <c r="F13" s="22">
        <v>0.7693939393939393</v>
      </c>
      <c r="G13" s="22">
        <v>0.74999070312479033</v>
      </c>
      <c r="H13" s="22">
        <v>0.78879717566308827</v>
      </c>
      <c r="I13" s="57">
        <v>132</v>
      </c>
    </row>
    <row r="14" spans="2:9" x14ac:dyDescent="0.25">
      <c r="B14" s="79"/>
      <c r="C14" s="77"/>
      <c r="D14" s="21" t="s">
        <v>116</v>
      </c>
      <c r="E14" s="48">
        <v>60</v>
      </c>
      <c r="F14" s="22">
        <v>0.7280000000000002</v>
      </c>
      <c r="G14" s="22">
        <v>0.70024729908125094</v>
      </c>
      <c r="H14" s="22">
        <v>0.75575270091874946</v>
      </c>
      <c r="I14" s="57">
        <v>60</v>
      </c>
    </row>
    <row r="15" spans="2:9" ht="15" customHeight="1" x14ac:dyDescent="0.25">
      <c r="B15" s="77" t="s">
        <v>87</v>
      </c>
      <c r="C15" s="77"/>
      <c r="D15" s="21" t="s">
        <v>112</v>
      </c>
      <c r="E15" s="48">
        <v>32841</v>
      </c>
      <c r="F15" s="22">
        <v>0.36087383077907426</v>
      </c>
      <c r="G15" s="22">
        <v>0.35930445770781172</v>
      </c>
      <c r="H15" s="22">
        <v>0.36244320385033679</v>
      </c>
      <c r="I15" s="57">
        <v>2209</v>
      </c>
    </row>
    <row r="16" spans="2:9" x14ac:dyDescent="0.25">
      <c r="B16" s="77"/>
      <c r="C16" s="77"/>
      <c r="D16" s="21" t="s">
        <v>113</v>
      </c>
      <c r="E16" s="48">
        <v>72871</v>
      </c>
      <c r="F16" s="22">
        <v>0.39971124891718524</v>
      </c>
      <c r="G16" s="22">
        <v>0.39856297868430662</v>
      </c>
      <c r="H16" s="22">
        <v>0.40085951915006385</v>
      </c>
      <c r="I16" s="57">
        <v>9094</v>
      </c>
    </row>
    <row r="17" spans="2:9" x14ac:dyDescent="0.25">
      <c r="B17" s="77"/>
      <c r="C17" s="77"/>
      <c r="D17" s="21" t="s">
        <v>114</v>
      </c>
      <c r="E17" s="48">
        <v>76787</v>
      </c>
      <c r="F17" s="22">
        <v>0.45241390106449486</v>
      </c>
      <c r="G17" s="22">
        <v>0.45108610199528826</v>
      </c>
      <c r="H17" s="22">
        <v>0.45374170013370146</v>
      </c>
      <c r="I17" s="57">
        <v>18723</v>
      </c>
    </row>
    <row r="18" spans="2:9" x14ac:dyDescent="0.25">
      <c r="B18" s="77"/>
      <c r="C18" s="77"/>
      <c r="D18" s="21" t="s">
        <v>115</v>
      </c>
      <c r="E18" s="48">
        <v>2361</v>
      </c>
      <c r="F18" s="22">
        <v>0.46162988115449888</v>
      </c>
      <c r="G18" s="22">
        <v>0.45387133191442752</v>
      </c>
      <c r="H18" s="22">
        <v>0.46938843039457023</v>
      </c>
      <c r="I18" s="57">
        <v>620</v>
      </c>
    </row>
    <row r="19" spans="2:9" ht="15.75" thickBot="1" x14ac:dyDescent="0.3">
      <c r="B19" s="75"/>
      <c r="C19" s="75"/>
      <c r="D19" s="23" t="s">
        <v>116</v>
      </c>
      <c r="E19" s="52">
        <v>1051</v>
      </c>
      <c r="F19" s="24">
        <v>0.42558627264061011</v>
      </c>
      <c r="G19" s="24">
        <v>0.4165846137295236</v>
      </c>
      <c r="H19" s="24">
        <v>0.43458793155169662</v>
      </c>
      <c r="I19" s="58">
        <v>124</v>
      </c>
    </row>
    <row r="20" spans="2:9" x14ac:dyDescent="0.25">
      <c r="B20" s="76" t="s">
        <v>0</v>
      </c>
      <c r="C20" s="76"/>
      <c r="D20" s="25" t="s">
        <v>112</v>
      </c>
      <c r="E20" s="51">
        <v>35724</v>
      </c>
      <c r="F20" s="26">
        <v>0.38880573605198143</v>
      </c>
      <c r="G20" s="26">
        <v>0.38704247942686587</v>
      </c>
      <c r="H20" s="26">
        <v>0.39056899267709699</v>
      </c>
      <c r="I20" s="53">
        <v>5092</v>
      </c>
    </row>
    <row r="21" spans="2:9" x14ac:dyDescent="0.25">
      <c r="B21" s="77"/>
      <c r="C21" s="77"/>
      <c r="D21" s="21" t="s">
        <v>113</v>
      </c>
      <c r="E21" s="48">
        <v>82976</v>
      </c>
      <c r="F21" s="22">
        <v>0.43934469770137008</v>
      </c>
      <c r="G21" s="22">
        <v>0.43808295831501098</v>
      </c>
      <c r="H21" s="22">
        <v>0.44060643708772917</v>
      </c>
      <c r="I21" s="54">
        <v>19199</v>
      </c>
    </row>
    <row r="22" spans="2:9" x14ac:dyDescent="0.25">
      <c r="B22" s="77"/>
      <c r="C22" s="77"/>
      <c r="D22" s="21" t="s">
        <v>114</v>
      </c>
      <c r="E22" s="48">
        <v>85427</v>
      </c>
      <c r="F22" s="22">
        <v>0.48410195085349383</v>
      </c>
      <c r="G22" s="22">
        <v>0.48273028264671036</v>
      </c>
      <c r="H22" s="22">
        <v>0.48547361906027708</v>
      </c>
      <c r="I22" s="54">
        <v>27363</v>
      </c>
    </row>
    <row r="23" spans="2:9" x14ac:dyDescent="0.25">
      <c r="B23" s="77"/>
      <c r="C23" s="77"/>
      <c r="D23" s="21" t="s">
        <v>115</v>
      </c>
      <c r="E23" s="48">
        <v>2597</v>
      </c>
      <c r="F23" s="22">
        <v>0.48916666666666658</v>
      </c>
      <c r="G23" s="22">
        <v>0.48125759994044587</v>
      </c>
      <c r="H23" s="22">
        <v>0.4970757333928873</v>
      </c>
      <c r="I23" s="54">
        <v>856</v>
      </c>
    </row>
    <row r="24" spans="2:9" x14ac:dyDescent="0.25">
      <c r="B24" s="77"/>
      <c r="C24" s="77"/>
      <c r="D24" s="21" t="s">
        <v>116</v>
      </c>
      <c r="E24" s="48">
        <v>1302</v>
      </c>
      <c r="F24" s="22">
        <v>0.48119999999999974</v>
      </c>
      <c r="G24" s="22">
        <v>0.47134877217158122</v>
      </c>
      <c r="H24" s="22">
        <v>0.49105122782841826</v>
      </c>
      <c r="I24" s="54">
        <v>375</v>
      </c>
    </row>
    <row r="25" spans="2:9" x14ac:dyDescent="0.25">
      <c r="B25" s="80" t="s">
        <v>144</v>
      </c>
      <c r="C25" s="81"/>
      <c r="D25" s="82"/>
      <c r="E25" s="48">
        <v>208026</v>
      </c>
      <c r="F25" s="22">
        <v>0.44991989370511343</v>
      </c>
      <c r="G25" s="22">
        <v>0.44908457073558417</v>
      </c>
      <c r="H25" s="22">
        <v>0.45075521667464269</v>
      </c>
      <c r="I25" s="57">
        <v>52885</v>
      </c>
    </row>
    <row r="26" spans="2:9" x14ac:dyDescent="0.25">
      <c r="B26" s="10" t="s">
        <v>78</v>
      </c>
      <c r="C26" s="10"/>
    </row>
    <row r="27" spans="2:9" x14ac:dyDescent="0.25">
      <c r="B27" s="10" t="s">
        <v>84</v>
      </c>
      <c r="C27" s="10"/>
    </row>
    <row r="28" spans="2:9" x14ac:dyDescent="0.25">
      <c r="B28" s="10" t="s">
        <v>92</v>
      </c>
      <c r="C28" s="10"/>
    </row>
    <row r="29" spans="2:9" x14ac:dyDescent="0.25">
      <c r="B29" s="10" t="s">
        <v>85</v>
      </c>
      <c r="C29" s="10"/>
    </row>
    <row r="30" spans="2:9" x14ac:dyDescent="0.25">
      <c r="B30" s="10" t="s">
        <v>86</v>
      </c>
      <c r="C30" s="10"/>
    </row>
    <row r="31" spans="2:9" x14ac:dyDescent="0.25">
      <c r="B31" s="10" t="s">
        <v>105</v>
      </c>
      <c r="C31" s="10"/>
    </row>
    <row r="32" spans="2:9" x14ac:dyDescent="0.25">
      <c r="B32" s="10" t="s">
        <v>106</v>
      </c>
      <c r="C32" s="10"/>
    </row>
    <row r="33" spans="2:11" x14ac:dyDescent="0.25">
      <c r="B33" s="10" t="s">
        <v>111</v>
      </c>
    </row>
    <row r="34" spans="2:11" x14ac:dyDescent="0.25">
      <c r="B34" s="10"/>
      <c r="C34"/>
      <c r="D34"/>
      <c r="E34"/>
      <c r="F34"/>
      <c r="G34"/>
      <c r="H34"/>
      <c r="I34"/>
      <c r="J34"/>
      <c r="K34"/>
    </row>
    <row r="35" spans="2:11" x14ac:dyDescent="0.25">
      <c r="B35" s="10"/>
      <c r="C35"/>
      <c r="D35"/>
      <c r="E35"/>
      <c r="F35"/>
      <c r="G35"/>
      <c r="H35"/>
      <c r="I35"/>
      <c r="J35"/>
      <c r="K35"/>
    </row>
    <row r="36" spans="2:11" x14ac:dyDescent="0.25">
      <c r="B36" s="10"/>
      <c r="C36"/>
      <c r="D36"/>
      <c r="E36"/>
      <c r="F36"/>
      <c r="G36"/>
      <c r="H36"/>
      <c r="I36"/>
      <c r="J36"/>
      <c r="K36"/>
    </row>
    <row r="37" spans="2:11" x14ac:dyDescent="0.25">
      <c r="B37" s="10"/>
      <c r="C37"/>
      <c r="D37"/>
      <c r="E37"/>
      <c r="F37"/>
      <c r="G37"/>
      <c r="H37"/>
      <c r="I37"/>
      <c r="J37"/>
      <c r="K37"/>
    </row>
    <row r="38" spans="2:11" x14ac:dyDescent="0.25">
      <c r="B38" s="10"/>
      <c r="C38"/>
      <c r="D38"/>
      <c r="E38"/>
      <c r="F38"/>
      <c r="G38"/>
      <c r="H38"/>
      <c r="I38"/>
      <c r="J38"/>
      <c r="K38"/>
    </row>
    <row r="39" spans="2:11" x14ac:dyDescent="0.25">
      <c r="C39"/>
      <c r="D39"/>
      <c r="E39"/>
      <c r="F39"/>
      <c r="G39"/>
      <c r="H39"/>
      <c r="I39"/>
      <c r="J39"/>
      <c r="K39"/>
    </row>
    <row r="40" spans="2:11" x14ac:dyDescent="0.25">
      <c r="C40"/>
      <c r="D40"/>
      <c r="E40"/>
      <c r="F40"/>
      <c r="G40"/>
      <c r="H40"/>
      <c r="I40"/>
      <c r="J40"/>
      <c r="K40"/>
    </row>
    <row r="41" spans="2:11" x14ac:dyDescent="0.25">
      <c r="C41"/>
      <c r="D41"/>
      <c r="E41"/>
      <c r="F41"/>
      <c r="G41"/>
      <c r="H41"/>
      <c r="I41"/>
      <c r="J41"/>
      <c r="K41"/>
    </row>
    <row r="42" spans="2:11" x14ac:dyDescent="0.25">
      <c r="C42"/>
      <c r="D42"/>
      <c r="E42"/>
      <c r="F42"/>
      <c r="G42"/>
      <c r="H42"/>
      <c r="I42"/>
      <c r="J42"/>
      <c r="K42"/>
    </row>
    <row r="43" spans="2:11" x14ac:dyDescent="0.25">
      <c r="C43"/>
      <c r="D43"/>
      <c r="E43"/>
      <c r="F43"/>
      <c r="G43"/>
      <c r="H43"/>
      <c r="I43"/>
      <c r="J43"/>
      <c r="K43"/>
    </row>
    <row r="44" spans="2:11" x14ac:dyDescent="0.25">
      <c r="C44"/>
      <c r="D44"/>
      <c r="E44"/>
      <c r="F44"/>
      <c r="G44"/>
      <c r="H44"/>
      <c r="I44"/>
      <c r="J44"/>
      <c r="K44"/>
    </row>
  </sheetData>
  <sheetProtection algorithmName="SHA-512" hashValue="yl8VNq0dpX0LLUZGUVRNqVwYmuyNVOE6D6IE9BnUXAg+y5hmyBb9l/YzRYcK535IObe28SWl/oBDyofhln9UPg==" saltValue="q/o+lbtYGhMwyfKeBgPxZA==" spinCount="100000" sheet="1" objects="1" scenarios="1"/>
  <mergeCells count="7">
    <mergeCell ref="B25:D25"/>
    <mergeCell ref="B4:C4"/>
    <mergeCell ref="B5:B14"/>
    <mergeCell ref="C5:C9"/>
    <mergeCell ref="C10:C14"/>
    <mergeCell ref="B15:C19"/>
    <mergeCell ref="B20:C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showGridLines="0" zoomScale="85" zoomScaleNormal="85" zoomScalePageLayoutView="70" workbookViewId="0">
      <selection activeCell="D43" sqref="D43"/>
    </sheetView>
  </sheetViews>
  <sheetFormatPr baseColWidth="10" defaultColWidth="10.85546875" defaultRowHeight="15" x14ac:dyDescent="0.25"/>
  <cols>
    <col min="1" max="1" width="10.85546875" style="4"/>
    <col min="2" max="2" width="6" style="4" customWidth="1"/>
    <col min="3" max="3" width="14.42578125" style="4" customWidth="1"/>
    <col min="4" max="4" width="16.7109375" style="4" customWidth="1"/>
    <col min="5" max="5" width="15.42578125" style="4" customWidth="1"/>
    <col min="6" max="6" width="14.28515625" style="4" customWidth="1"/>
    <col min="7" max="8" width="12.7109375" style="4" customWidth="1"/>
    <col min="9" max="9" width="16.85546875" style="4" customWidth="1"/>
    <col min="10" max="16384" width="10.85546875" style="4"/>
  </cols>
  <sheetData>
    <row r="2" spans="2:9" x14ac:dyDescent="0.25">
      <c r="B2" s="9" t="s">
        <v>148</v>
      </c>
    </row>
    <row r="3" spans="2:9" x14ac:dyDescent="0.25">
      <c r="B3" s="6"/>
    </row>
    <row r="4" spans="2:9" ht="48" thickBot="1" x14ac:dyDescent="0.3">
      <c r="B4" s="75" t="s">
        <v>52</v>
      </c>
      <c r="C4" s="75"/>
      <c r="D4" s="41" t="s">
        <v>161</v>
      </c>
      <c r="E4" s="41" t="s">
        <v>79</v>
      </c>
      <c r="F4" s="41" t="s">
        <v>68</v>
      </c>
      <c r="G4" s="42" t="s">
        <v>69</v>
      </c>
      <c r="H4" s="42" t="s">
        <v>70</v>
      </c>
      <c r="I4" s="43" t="s">
        <v>71</v>
      </c>
    </row>
    <row r="5" spans="2:9" ht="15" customHeight="1" x14ac:dyDescent="0.25">
      <c r="B5" s="78" t="s">
        <v>72</v>
      </c>
      <c r="C5" s="76" t="s">
        <v>73</v>
      </c>
      <c r="D5" s="25" t="s">
        <v>112</v>
      </c>
      <c r="E5" s="51">
        <v>1811</v>
      </c>
      <c r="F5" s="26">
        <v>0.70893152954168859</v>
      </c>
      <c r="G5" s="26">
        <v>0.70543786722288471</v>
      </c>
      <c r="H5" s="26">
        <v>0.71242519186049247</v>
      </c>
      <c r="I5" s="56">
        <v>1811</v>
      </c>
    </row>
    <row r="6" spans="2:9" x14ac:dyDescent="0.25">
      <c r="B6" s="79"/>
      <c r="C6" s="77"/>
      <c r="D6" s="21" t="s">
        <v>113</v>
      </c>
      <c r="E6" s="48">
        <v>5580</v>
      </c>
      <c r="F6" s="22">
        <v>0.70808243727598585</v>
      </c>
      <c r="G6" s="22">
        <v>0.70611561448924842</v>
      </c>
      <c r="H6" s="22">
        <v>0.71004926006272329</v>
      </c>
      <c r="I6" s="57">
        <v>5580</v>
      </c>
    </row>
    <row r="7" spans="2:9" x14ac:dyDescent="0.25">
      <c r="B7" s="79"/>
      <c r="C7" s="77"/>
      <c r="D7" s="21" t="s">
        <v>114</v>
      </c>
      <c r="E7" s="48">
        <v>3246</v>
      </c>
      <c r="F7" s="22">
        <v>0.69503234750462251</v>
      </c>
      <c r="G7" s="22">
        <v>0.69225381995350488</v>
      </c>
      <c r="H7" s="22">
        <v>0.69781087505574013</v>
      </c>
      <c r="I7" s="57">
        <v>3246</v>
      </c>
    </row>
    <row r="8" spans="2:9" x14ac:dyDescent="0.25">
      <c r="B8" s="79"/>
      <c r="C8" s="77"/>
      <c r="D8" s="21" t="s">
        <v>115</v>
      </c>
      <c r="E8" s="48">
        <v>104</v>
      </c>
      <c r="F8" s="22">
        <v>0.6908653846153846</v>
      </c>
      <c r="G8" s="22">
        <v>0.67670191454867179</v>
      </c>
      <c r="H8" s="22">
        <v>0.70502885468209742</v>
      </c>
      <c r="I8" s="57">
        <v>104</v>
      </c>
    </row>
    <row r="9" spans="2:9" x14ac:dyDescent="0.25">
      <c r="B9" s="79"/>
      <c r="C9" s="77"/>
      <c r="D9" s="21" t="s">
        <v>116</v>
      </c>
      <c r="E9" s="48">
        <v>191</v>
      </c>
      <c r="F9" s="22">
        <v>0.70575916230366464</v>
      </c>
      <c r="G9" s="22">
        <v>0.69572054253552107</v>
      </c>
      <c r="H9" s="22">
        <v>0.71579778207180822</v>
      </c>
      <c r="I9" s="57">
        <v>191</v>
      </c>
    </row>
    <row r="10" spans="2:9" x14ac:dyDescent="0.25">
      <c r="B10" s="79"/>
      <c r="C10" s="77" t="s">
        <v>88</v>
      </c>
      <c r="D10" s="21" t="s">
        <v>112</v>
      </c>
      <c r="E10" s="48">
        <v>1072</v>
      </c>
      <c r="F10" s="22">
        <v>0.69575559701492529</v>
      </c>
      <c r="G10" s="22">
        <v>0.69167179691586722</v>
      </c>
      <c r="H10" s="22">
        <v>0.69983939711398335</v>
      </c>
      <c r="I10" s="57">
        <v>1072</v>
      </c>
    </row>
    <row r="11" spans="2:9" x14ac:dyDescent="0.25">
      <c r="B11" s="79"/>
      <c r="C11" s="77"/>
      <c r="D11" s="21" t="s">
        <v>113</v>
      </c>
      <c r="E11" s="48">
        <v>4525</v>
      </c>
      <c r="F11" s="22">
        <v>0.68901657458563625</v>
      </c>
      <c r="G11" s="22">
        <v>0.68701577381338985</v>
      </c>
      <c r="H11" s="22">
        <v>0.69101737535788266</v>
      </c>
      <c r="I11" s="57">
        <v>4525</v>
      </c>
    </row>
    <row r="12" spans="2:9" x14ac:dyDescent="0.25">
      <c r="B12" s="79"/>
      <c r="C12" s="77"/>
      <c r="D12" s="21" t="s">
        <v>114</v>
      </c>
      <c r="E12" s="48">
        <v>5394</v>
      </c>
      <c r="F12" s="22">
        <v>0.68905265109380598</v>
      </c>
      <c r="G12" s="22">
        <v>0.68706692936950542</v>
      </c>
      <c r="H12" s="22">
        <v>0.69103837281810654</v>
      </c>
      <c r="I12" s="57">
        <v>5394</v>
      </c>
    </row>
    <row r="13" spans="2:9" x14ac:dyDescent="0.25">
      <c r="B13" s="79"/>
      <c r="C13" s="77"/>
      <c r="D13" s="21" t="s">
        <v>115</v>
      </c>
      <c r="E13" s="48">
        <v>132</v>
      </c>
      <c r="F13" s="22">
        <v>0.68579545454545476</v>
      </c>
      <c r="G13" s="22">
        <v>0.67325180586840505</v>
      </c>
      <c r="H13" s="22">
        <v>0.69833910322250448</v>
      </c>
      <c r="I13" s="57">
        <v>132</v>
      </c>
    </row>
    <row r="14" spans="2:9" x14ac:dyDescent="0.25">
      <c r="B14" s="79"/>
      <c r="C14" s="77"/>
      <c r="D14" s="21" t="s">
        <v>116</v>
      </c>
      <c r="E14" s="48">
        <v>60</v>
      </c>
      <c r="F14" s="22">
        <v>0.69750000000000012</v>
      </c>
      <c r="G14" s="22">
        <v>0.68329597436115186</v>
      </c>
      <c r="H14" s="22">
        <v>0.71170402563884838</v>
      </c>
      <c r="I14" s="57">
        <v>60</v>
      </c>
    </row>
    <row r="15" spans="2:9" ht="15" customHeight="1" x14ac:dyDescent="0.25">
      <c r="B15" s="77" t="s">
        <v>87</v>
      </c>
      <c r="C15" s="77"/>
      <c r="D15" s="21" t="s">
        <v>112</v>
      </c>
      <c r="E15" s="48">
        <v>32841</v>
      </c>
      <c r="F15" s="22">
        <v>0.45196753266530482</v>
      </c>
      <c r="G15" s="22">
        <v>0.45043636351858241</v>
      </c>
      <c r="H15" s="22">
        <v>0.45349870181202723</v>
      </c>
      <c r="I15" s="57">
        <v>5727</v>
      </c>
    </row>
    <row r="16" spans="2:9" x14ac:dyDescent="0.25">
      <c r="B16" s="77"/>
      <c r="C16" s="77"/>
      <c r="D16" s="21" t="s">
        <v>113</v>
      </c>
      <c r="E16" s="48">
        <v>72871</v>
      </c>
      <c r="F16" s="22">
        <v>0.42921054438113376</v>
      </c>
      <c r="G16" s="22">
        <v>0.42822482356566771</v>
      </c>
      <c r="H16" s="22">
        <v>0.43019626519659981</v>
      </c>
      <c r="I16" s="57">
        <v>8843</v>
      </c>
    </row>
    <row r="17" spans="2:9" x14ac:dyDescent="0.25">
      <c r="B17" s="77"/>
      <c r="C17" s="77"/>
      <c r="D17" s="21" t="s">
        <v>114</v>
      </c>
      <c r="E17" s="48">
        <v>76787</v>
      </c>
      <c r="F17" s="22">
        <v>0.40879828046635613</v>
      </c>
      <c r="G17" s="22">
        <v>0.40789357572498125</v>
      </c>
      <c r="H17" s="22">
        <v>0.40970298520773102</v>
      </c>
      <c r="I17" s="57">
        <v>5675</v>
      </c>
    </row>
    <row r="18" spans="2:9" x14ac:dyDescent="0.25">
      <c r="B18" s="77"/>
      <c r="C18" s="77"/>
      <c r="D18" s="21" t="s">
        <v>115</v>
      </c>
      <c r="E18" s="48">
        <v>2361</v>
      </c>
      <c r="F18" s="22">
        <v>0.39849576271186476</v>
      </c>
      <c r="G18" s="22">
        <v>0.39340757284604366</v>
      </c>
      <c r="H18" s="22">
        <v>0.40358395257768587</v>
      </c>
      <c r="I18" s="57">
        <v>153</v>
      </c>
    </row>
    <row r="19" spans="2:9" ht="15.75" thickBot="1" x14ac:dyDescent="0.3">
      <c r="B19" s="75"/>
      <c r="C19" s="75"/>
      <c r="D19" s="23" t="s">
        <v>116</v>
      </c>
      <c r="E19" s="52">
        <v>1051</v>
      </c>
      <c r="F19" s="24">
        <v>0.54295238095238119</v>
      </c>
      <c r="G19" s="24">
        <v>0.53572102439920299</v>
      </c>
      <c r="H19" s="24">
        <v>0.55018373750555938</v>
      </c>
      <c r="I19" s="58">
        <v>370</v>
      </c>
    </row>
    <row r="20" spans="2:9" x14ac:dyDescent="0.25">
      <c r="B20" s="76" t="s">
        <v>0</v>
      </c>
      <c r="C20" s="76"/>
      <c r="D20" s="25" t="s">
        <v>112</v>
      </c>
      <c r="E20" s="51">
        <v>35724</v>
      </c>
      <c r="F20" s="26">
        <v>0.4723142289170113</v>
      </c>
      <c r="G20" s="26">
        <v>0.47072204780538507</v>
      </c>
      <c r="H20" s="26">
        <v>0.47390641002863754</v>
      </c>
      <c r="I20" s="53">
        <v>8610</v>
      </c>
    </row>
    <row r="21" spans="2:9" x14ac:dyDescent="0.25">
      <c r="B21" s="77"/>
      <c r="C21" s="77"/>
      <c r="D21" s="21" t="s">
        <v>113</v>
      </c>
      <c r="E21" s="48">
        <v>82976</v>
      </c>
      <c r="F21" s="22">
        <v>0.46214673257776473</v>
      </c>
      <c r="G21" s="22">
        <v>0.46107838026232623</v>
      </c>
      <c r="H21" s="22">
        <v>0.46321508489320323</v>
      </c>
      <c r="I21" s="54">
        <v>18948</v>
      </c>
    </row>
    <row r="22" spans="2:9" x14ac:dyDescent="0.25">
      <c r="B22" s="77"/>
      <c r="C22" s="77"/>
      <c r="D22" s="21" t="s">
        <v>114</v>
      </c>
      <c r="E22" s="48">
        <v>85427</v>
      </c>
      <c r="F22" s="22">
        <v>0.43737749546279836</v>
      </c>
      <c r="G22" s="22">
        <v>0.43637023183772983</v>
      </c>
      <c r="H22" s="22">
        <v>0.43838475908786689</v>
      </c>
      <c r="I22" s="54">
        <v>14315</v>
      </c>
    </row>
    <row r="23" spans="2:9" x14ac:dyDescent="0.25">
      <c r="B23" s="77"/>
      <c r="C23" s="77"/>
      <c r="D23" s="21" t="s">
        <v>115</v>
      </c>
      <c r="E23" s="48">
        <v>2597</v>
      </c>
      <c r="F23" s="22">
        <v>0.42481702619414508</v>
      </c>
      <c r="G23" s="22">
        <v>0.41912769049643317</v>
      </c>
      <c r="H23" s="22">
        <v>0.43050636189185698</v>
      </c>
      <c r="I23" s="54">
        <v>389</v>
      </c>
    </row>
    <row r="24" spans="2:9" x14ac:dyDescent="0.25">
      <c r="B24" s="77"/>
      <c r="C24" s="77"/>
      <c r="D24" s="21" t="s">
        <v>116</v>
      </c>
      <c r="E24" s="48">
        <v>1302</v>
      </c>
      <c r="F24" s="22">
        <v>0.57398155265180606</v>
      </c>
      <c r="G24" s="22">
        <v>0.56701622980202526</v>
      </c>
      <c r="H24" s="22">
        <v>0.58094687550158686</v>
      </c>
      <c r="I24" s="54">
        <v>621</v>
      </c>
    </row>
    <row r="25" spans="2:9" x14ac:dyDescent="0.25">
      <c r="B25" s="80" t="s">
        <v>144</v>
      </c>
      <c r="C25" s="81"/>
      <c r="D25" s="82"/>
      <c r="E25" s="48">
        <v>208026</v>
      </c>
      <c r="F25" s="22">
        <v>0.45395428403812504</v>
      </c>
      <c r="G25" s="22">
        <v>0.45329105257209473</v>
      </c>
      <c r="H25" s="22">
        <v>0.45461751550415536</v>
      </c>
      <c r="I25" s="57">
        <v>42883</v>
      </c>
    </row>
    <row r="26" spans="2:9" x14ac:dyDescent="0.25">
      <c r="B26" s="10" t="s">
        <v>78</v>
      </c>
      <c r="C26" s="10"/>
    </row>
    <row r="27" spans="2:9" x14ac:dyDescent="0.25">
      <c r="B27" s="10" t="s">
        <v>149</v>
      </c>
      <c r="C27" s="10"/>
    </row>
    <row r="28" spans="2:9" x14ac:dyDescent="0.25">
      <c r="B28" s="10" t="s">
        <v>150</v>
      </c>
      <c r="C28" s="10"/>
    </row>
    <row r="29" spans="2:9" x14ac:dyDescent="0.25">
      <c r="B29" s="10" t="s">
        <v>151</v>
      </c>
      <c r="C29" s="10"/>
    </row>
    <row r="30" spans="2:9" x14ac:dyDescent="0.25">
      <c r="B30" s="10" t="s">
        <v>152</v>
      </c>
      <c r="C30" s="10"/>
    </row>
    <row r="31" spans="2:9" x14ac:dyDescent="0.25">
      <c r="B31" s="10" t="s">
        <v>105</v>
      </c>
      <c r="C31" s="10"/>
    </row>
    <row r="32" spans="2:9" x14ac:dyDescent="0.25">
      <c r="B32" s="10" t="s">
        <v>106</v>
      </c>
      <c r="C32" s="10"/>
    </row>
    <row r="33" spans="2:11" x14ac:dyDescent="0.25">
      <c r="B33" s="10" t="s">
        <v>111</v>
      </c>
    </row>
    <row r="34" spans="2:11" x14ac:dyDescent="0.25">
      <c r="B34" s="10"/>
      <c r="C34"/>
      <c r="D34"/>
      <c r="E34"/>
      <c r="F34"/>
      <c r="G34"/>
      <c r="H34"/>
      <c r="I34"/>
      <c r="J34"/>
      <c r="K34"/>
    </row>
    <row r="35" spans="2:11" x14ac:dyDescent="0.25">
      <c r="B35" s="10"/>
      <c r="C35"/>
      <c r="D35"/>
      <c r="E35"/>
      <c r="F35"/>
      <c r="G35"/>
      <c r="H35"/>
      <c r="I35"/>
      <c r="J35"/>
      <c r="K35"/>
    </row>
    <row r="36" spans="2:11" x14ac:dyDescent="0.25">
      <c r="B36" s="10"/>
      <c r="C36"/>
      <c r="D36"/>
      <c r="E36"/>
      <c r="F36"/>
      <c r="G36"/>
      <c r="H36"/>
      <c r="I36"/>
      <c r="J36"/>
      <c r="K36"/>
    </row>
    <row r="37" spans="2:11" x14ac:dyDescent="0.25">
      <c r="B37" s="10"/>
      <c r="C37"/>
      <c r="D37"/>
      <c r="E37"/>
      <c r="F37"/>
      <c r="G37"/>
      <c r="H37"/>
      <c r="I37"/>
      <c r="J37"/>
      <c r="K37"/>
    </row>
    <row r="38" spans="2:11" x14ac:dyDescent="0.25">
      <c r="B38" s="10"/>
      <c r="C38"/>
      <c r="D38"/>
      <c r="E38"/>
      <c r="F38"/>
      <c r="G38"/>
      <c r="H38"/>
      <c r="I38"/>
      <c r="J38"/>
      <c r="K38"/>
    </row>
    <row r="39" spans="2:11" x14ac:dyDescent="0.25">
      <c r="C39"/>
      <c r="D39"/>
      <c r="E39"/>
      <c r="F39"/>
      <c r="G39"/>
      <c r="H39"/>
      <c r="I39"/>
      <c r="J39"/>
      <c r="K39"/>
    </row>
    <row r="40" spans="2:11" x14ac:dyDescent="0.25">
      <c r="C40"/>
      <c r="D40"/>
      <c r="E40"/>
      <c r="F40"/>
      <c r="G40"/>
      <c r="H40"/>
      <c r="I40"/>
      <c r="J40"/>
      <c r="K40"/>
    </row>
    <row r="41" spans="2:11" x14ac:dyDescent="0.25">
      <c r="C41"/>
      <c r="D41"/>
      <c r="E41"/>
      <c r="F41"/>
      <c r="G41"/>
      <c r="H41"/>
      <c r="I41"/>
      <c r="J41"/>
      <c r="K41"/>
    </row>
    <row r="42" spans="2:11" x14ac:dyDescent="0.25">
      <c r="C42"/>
      <c r="D42"/>
      <c r="E42"/>
      <c r="F42"/>
      <c r="G42"/>
      <c r="H42"/>
      <c r="I42"/>
      <c r="J42"/>
      <c r="K42"/>
    </row>
    <row r="43" spans="2:11" x14ac:dyDescent="0.25">
      <c r="C43"/>
      <c r="D43"/>
      <c r="E43"/>
      <c r="F43"/>
      <c r="G43"/>
      <c r="H43"/>
      <c r="I43"/>
      <c r="J43"/>
      <c r="K43"/>
    </row>
    <row r="44" spans="2:11" x14ac:dyDescent="0.25">
      <c r="C44"/>
      <c r="D44"/>
      <c r="E44"/>
      <c r="F44"/>
      <c r="G44"/>
      <c r="H44"/>
      <c r="I44"/>
      <c r="J44"/>
      <c r="K44"/>
    </row>
  </sheetData>
  <sheetProtection algorithmName="SHA-512" hashValue="SrDYhrz+7stjawCDx5e/uCG2xHdqH2jPwAWhabPc57ugc9rTmrofVCCSjO6efPSIosrREbe3Dbxl1EDcSCzQDQ==" saltValue="eV6I9SflQdKo4ESOS/bdHQ==" spinCount="100000" sheet="1" objects="1" scenarios="1"/>
  <mergeCells count="7">
    <mergeCell ref="B25:D25"/>
    <mergeCell ref="B4:C4"/>
    <mergeCell ref="B5:B14"/>
    <mergeCell ref="C5:C9"/>
    <mergeCell ref="C10:C14"/>
    <mergeCell ref="B15:C19"/>
    <mergeCell ref="B20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Tabla 1.</vt:lpstr>
      <vt:lpstr>Tabla 2.</vt:lpstr>
      <vt:lpstr>Tabla 3.</vt:lpstr>
      <vt:lpstr>Tabla 4.</vt:lpstr>
      <vt:lpstr>Tabla 5.</vt:lpstr>
      <vt:lpstr>Tabla 6.</vt:lpstr>
      <vt:lpstr>Tabla 7.</vt:lpstr>
      <vt:lpstr>Tabla 8.</vt:lpstr>
      <vt:lpstr>Tabla 9.</vt:lpstr>
      <vt:lpstr>Tabla 10.</vt:lpstr>
      <vt:lpstr>Tabla 11.</vt:lpstr>
      <vt:lpstr>Tabla 12.</vt:lpstr>
      <vt:lpstr>Tabla 13.</vt:lpstr>
      <vt:lpstr>Tabla 14.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WILFREDO AYESTAS YSIQUE</dc:creator>
  <cp:lastModifiedBy>ANTONIO WILFREDO AYESTAS YSIQUE</cp:lastModifiedBy>
  <cp:revision>16</cp:revision>
  <cp:lastPrinted>2018-04-03T15:18:11Z</cp:lastPrinted>
  <dcterms:created xsi:type="dcterms:W3CDTF">2016-03-30T14:37:56Z</dcterms:created>
  <dcterms:modified xsi:type="dcterms:W3CDTF">2018-04-03T16:37:06Z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