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ANALISIS Y DIFUSION\000_ Evaluacion en Cifras CPM\Evaluacion en cifras_web\"/>
    </mc:Choice>
  </mc:AlternateContent>
  <bookViews>
    <workbookView xWindow="0" yWindow="0" windowWidth="13710" windowHeight="10710" tabRatio="987"/>
  </bookViews>
  <sheets>
    <sheet name="Tabla 1." sheetId="9" r:id="rId1"/>
    <sheet name="Tabla 2." sheetId="27" r:id="rId2"/>
    <sheet name="Tabla 3." sheetId="3" r:id="rId3"/>
    <sheet name="Tabla 4." sheetId="22" r:id="rId4"/>
    <sheet name="Tabla 5." sheetId="25" r:id="rId5"/>
    <sheet name="Tabla 6. " sheetId="24" r:id="rId6"/>
    <sheet name="Tabla 7." sheetId="26" r:id="rId7"/>
  </sheets>
  <calcPr calcId="152511"/>
</workbook>
</file>

<file path=xl/calcChain.xml><?xml version="1.0" encoding="utf-8"?>
<calcChain xmlns="http://schemas.openxmlformats.org/spreadsheetml/2006/main">
  <c r="L6" i="9" l="1"/>
  <c r="L7" i="9"/>
  <c r="L8" i="9"/>
  <c r="L9" i="9"/>
  <c r="L10" i="9"/>
  <c r="L5" i="9"/>
  <c r="H10" i="9"/>
  <c r="L6" i="27"/>
  <c r="L7" i="27"/>
  <c r="L8" i="27"/>
  <c r="L9" i="27"/>
  <c r="L10" i="27"/>
  <c r="L5" i="27"/>
  <c r="H11" i="27"/>
  <c r="L11" i="27" s="1"/>
  <c r="J6" i="27"/>
  <c r="J7" i="27"/>
  <c r="J8" i="27"/>
  <c r="J9" i="27"/>
  <c r="J10" i="27"/>
  <c r="J11" i="27"/>
  <c r="J5" i="27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5" i="3"/>
  <c r="K6" i="27"/>
  <c r="K7" i="27"/>
  <c r="K8" i="27"/>
  <c r="K9" i="27"/>
  <c r="K10" i="27"/>
  <c r="K11" i="27"/>
  <c r="K5" i="27"/>
  <c r="J10" i="9" l="1"/>
  <c r="J9" i="9"/>
  <c r="J8" i="9"/>
  <c r="J7" i="9"/>
  <c r="J6" i="9"/>
  <c r="J5" i="9"/>
  <c r="I10" i="27" l="1"/>
  <c r="G11" i="27"/>
  <c r="F11" i="27"/>
  <c r="E11" i="27"/>
  <c r="D11" i="27"/>
  <c r="C11" i="27"/>
  <c r="I11" i="27"/>
  <c r="I9" i="27"/>
  <c r="I8" i="27"/>
  <c r="I7" i="27"/>
  <c r="I6" i="27"/>
  <c r="I5" i="27"/>
  <c r="D23" i="25"/>
  <c r="D20" i="22" l="1"/>
  <c r="G31" i="3"/>
  <c r="J31" i="3" s="1"/>
  <c r="F31" i="3"/>
  <c r="H31" i="3"/>
  <c r="E31" i="3"/>
  <c r="D31" i="3"/>
  <c r="C31" i="3"/>
  <c r="J30" i="3"/>
  <c r="H30" i="3"/>
  <c r="J29" i="3"/>
  <c r="H29" i="3"/>
  <c r="J28" i="3"/>
  <c r="H28" i="3"/>
  <c r="J27" i="3"/>
  <c r="H27" i="3"/>
  <c r="J26" i="3"/>
  <c r="H26" i="3"/>
  <c r="J25" i="3"/>
  <c r="H25" i="3"/>
  <c r="J24" i="3"/>
  <c r="H24" i="3"/>
  <c r="J23" i="3"/>
  <c r="H23" i="3"/>
  <c r="J22" i="3"/>
  <c r="H22" i="3"/>
  <c r="J21" i="3"/>
  <c r="H21" i="3"/>
  <c r="J20" i="3"/>
  <c r="H20" i="3"/>
  <c r="J19" i="3"/>
  <c r="H19" i="3"/>
  <c r="J18" i="3"/>
  <c r="H18" i="3"/>
  <c r="J17" i="3"/>
  <c r="H17" i="3"/>
  <c r="J16" i="3"/>
  <c r="H16" i="3"/>
  <c r="J15" i="3"/>
  <c r="H15" i="3"/>
  <c r="J14" i="3"/>
  <c r="H14" i="3"/>
  <c r="J13" i="3"/>
  <c r="H13" i="3"/>
  <c r="J12" i="3"/>
  <c r="H12" i="3"/>
  <c r="J11" i="3"/>
  <c r="H11" i="3"/>
  <c r="J10" i="3"/>
  <c r="H10" i="3"/>
  <c r="J9" i="3"/>
  <c r="H9" i="3"/>
  <c r="J8" i="3"/>
  <c r="H8" i="3"/>
  <c r="J7" i="3"/>
  <c r="H7" i="3"/>
  <c r="J6" i="3"/>
  <c r="H6" i="3"/>
  <c r="J5" i="3"/>
  <c r="H5" i="3"/>
  <c r="G10" i="9"/>
  <c r="K10" i="9" s="1"/>
  <c r="F10" i="9"/>
  <c r="E10" i="9"/>
  <c r="I10" i="9" s="1"/>
  <c r="D10" i="9"/>
  <c r="C10" i="9"/>
  <c r="K9" i="9"/>
  <c r="I9" i="9"/>
  <c r="K8" i="9"/>
  <c r="I8" i="9"/>
  <c r="K7" i="9"/>
  <c r="I7" i="9"/>
  <c r="K6" i="9"/>
  <c r="I6" i="9"/>
  <c r="K5" i="9"/>
  <c r="I5" i="9"/>
</calcChain>
</file>

<file path=xl/sharedStrings.xml><?xml version="1.0" encoding="utf-8"?>
<sst xmlns="http://schemas.openxmlformats.org/spreadsheetml/2006/main" count="203" uniqueCount="101">
  <si>
    <t>Total</t>
  </si>
  <si>
    <t>Amazonas</t>
  </si>
  <si>
    <t>Áncash</t>
  </si>
  <si>
    <t>Apurímac</t>
  </si>
  <si>
    <t>Arequipa</t>
  </si>
  <si>
    <t>Ayacucho</t>
  </si>
  <si>
    <t>Cajamarca</t>
  </si>
  <si>
    <t>Callao</t>
  </si>
  <si>
    <t>Cusco</t>
  </si>
  <si>
    <t>Huancavelica</t>
  </si>
  <si>
    <t>Huánuco</t>
  </si>
  <si>
    <t>Ica</t>
  </si>
  <si>
    <t>Junín</t>
  </si>
  <si>
    <t>La Libertad</t>
  </si>
  <si>
    <t>Lambayeque</t>
  </si>
  <si>
    <t>Lima Metropolitana</t>
  </si>
  <si>
    <t>Lima Provincia</t>
  </si>
  <si>
    <t>Loreto</t>
  </si>
  <si>
    <t>Madre de Dios</t>
  </si>
  <si>
    <t>Moquegua</t>
  </si>
  <si>
    <t>Pasco</t>
  </si>
  <si>
    <t>Piura</t>
  </si>
  <si>
    <t>Puno</t>
  </si>
  <si>
    <t>San Martín</t>
  </si>
  <si>
    <t xml:space="preserve">Tacna </t>
  </si>
  <si>
    <t>Tumbes</t>
  </si>
  <si>
    <t>Ucayali</t>
  </si>
  <si>
    <t>Condición</t>
  </si>
  <si>
    <r>
      <t>Límite inferior</t>
    </r>
    <r>
      <rPr>
        <b/>
        <vertAlign val="superscript"/>
        <sz val="11"/>
        <color theme="1" tint="0.34998626667073579"/>
        <rFont val="Calibri"/>
        <family val="2"/>
        <scheme val="minor"/>
      </rPr>
      <t>3</t>
    </r>
  </si>
  <si>
    <r>
      <t>Límite superior</t>
    </r>
    <r>
      <rPr>
        <b/>
        <vertAlign val="superscript"/>
        <sz val="11"/>
        <color theme="1" tint="0.34998626667073579"/>
        <rFont val="Calibri"/>
        <family val="2"/>
        <scheme val="minor"/>
      </rPr>
      <t>4</t>
    </r>
  </si>
  <si>
    <r>
      <t>Nº de postulantes evaluados</t>
    </r>
    <r>
      <rPr>
        <b/>
        <vertAlign val="superscript"/>
        <sz val="11"/>
        <color theme="1" tint="0.34998626667073579"/>
        <rFont val="Calibri"/>
        <family val="2"/>
        <scheme val="minor"/>
      </rPr>
      <t>1</t>
    </r>
  </si>
  <si>
    <t>EBA</t>
  </si>
  <si>
    <t>EBE</t>
  </si>
  <si>
    <r>
      <t>Nº de postulantes inscritos</t>
    </r>
    <r>
      <rPr>
        <b/>
        <vertAlign val="superscript"/>
        <sz val="11"/>
        <color theme="1" tint="0.34998626667073579"/>
        <rFont val="Calibri"/>
        <family val="2"/>
        <scheme val="minor"/>
      </rPr>
      <t>1</t>
    </r>
  </si>
  <si>
    <r>
      <t>Nº de postulantes evaluados</t>
    </r>
    <r>
      <rPr>
        <b/>
        <vertAlign val="superscript"/>
        <sz val="11"/>
        <color theme="2" tint="-0.499984740745262"/>
        <rFont val="Calibri"/>
        <family val="2"/>
        <scheme val="minor"/>
      </rPr>
      <t>2</t>
    </r>
  </si>
  <si>
    <t>% Clasificados / evaluados</t>
  </si>
  <si>
    <t>1/ Inscritos: número de postulantes inscritos en el concurso.</t>
  </si>
  <si>
    <r>
      <t>Nº de postulantes clasificados</t>
    </r>
    <r>
      <rPr>
        <b/>
        <vertAlign val="superscript"/>
        <sz val="11"/>
        <color theme="1" tint="0.34998626667073579"/>
        <rFont val="Calibri"/>
        <family val="2"/>
        <scheme val="minor"/>
      </rPr>
      <t>3</t>
    </r>
  </si>
  <si>
    <t>No clasificados</t>
  </si>
  <si>
    <r>
      <t>Región</t>
    </r>
    <r>
      <rPr>
        <b/>
        <vertAlign val="superscript"/>
        <sz val="11"/>
        <color theme="2" tint="-0.499984740745262"/>
        <rFont val="Calibri"/>
        <family val="2"/>
        <scheme val="minor"/>
      </rPr>
      <t>1</t>
    </r>
  </si>
  <si>
    <r>
      <t>Nº de postulantes inscritos</t>
    </r>
    <r>
      <rPr>
        <b/>
        <vertAlign val="superscript"/>
        <sz val="11"/>
        <color theme="1" tint="0.34998626667073579"/>
        <rFont val="Calibri"/>
        <family val="2"/>
        <scheme val="minor"/>
      </rPr>
      <t>2</t>
    </r>
  </si>
  <si>
    <r>
      <t>Nº de postulantes evaluados</t>
    </r>
    <r>
      <rPr>
        <b/>
        <vertAlign val="superscript"/>
        <sz val="11"/>
        <color theme="2" tint="-0.499984740745262"/>
        <rFont val="Calibri"/>
        <family val="2"/>
        <scheme val="minor"/>
      </rPr>
      <t>3</t>
    </r>
  </si>
  <si>
    <r>
      <t>Nº de postulantes clasificados</t>
    </r>
    <r>
      <rPr>
        <b/>
        <vertAlign val="superscript"/>
        <sz val="11"/>
        <color theme="1" tint="0.34998626667073579"/>
        <rFont val="Calibri"/>
        <family val="2"/>
        <scheme val="minor"/>
      </rPr>
      <t>4</t>
    </r>
  </si>
  <si>
    <t>2/ Inscritos: número de postulantes inscritos en el concurso.</t>
  </si>
  <si>
    <r>
      <t>Clasificados</t>
    </r>
    <r>
      <rPr>
        <b/>
        <vertAlign val="superscript"/>
        <sz val="11"/>
        <color theme="2" tint="-0.499984740745262"/>
        <rFont val="Calibri"/>
        <family val="2"/>
        <scheme val="minor"/>
      </rPr>
      <t>5</t>
    </r>
  </si>
  <si>
    <r>
      <t>Nº de postulantes que cumplen requisitos</t>
    </r>
    <r>
      <rPr>
        <b/>
        <vertAlign val="superscript"/>
        <sz val="11"/>
        <color theme="1" tint="0.34998626667073579"/>
        <rFont val="Calibri"/>
        <family val="2"/>
        <scheme val="minor"/>
      </rPr>
      <t>5</t>
    </r>
  </si>
  <si>
    <t>% Ganadores / Cumplen requisitos</t>
  </si>
  <si>
    <r>
      <t>Nº de postulantes que cumplen requisitos</t>
    </r>
    <r>
      <rPr>
        <b/>
        <vertAlign val="superscript"/>
        <sz val="11"/>
        <color theme="2" tint="-0.499984740745262"/>
        <rFont val="Calibri"/>
        <family val="2"/>
        <scheme val="minor"/>
      </rPr>
      <t>4</t>
    </r>
  </si>
  <si>
    <t>1/ Nº de postulantes evaluados: número de postulantes que rindieron la Prueba Única Nacional.</t>
  </si>
  <si>
    <t>3/Límite inferior: límite inferior del intervalo de confianza en que se ubica el porcentaje de acierto promedio obtenido por los postulantes en la Prueba Única Nacional.</t>
  </si>
  <si>
    <t>4/Límite superior: límite superior del intervalo de confianza en que se ubica el porcentaje de acierto promedio obtenido por los postulantes en la Prueba Única Nacional.</t>
  </si>
  <si>
    <t>1/ Región donde el postulante es titular.</t>
  </si>
  <si>
    <t>3/ Evaluados: número de postulantes que fueron evaluados en la Prueba Única Nacional.</t>
  </si>
  <si>
    <t>2/ Evaluados: número de postulantes que fueron evaluados en la Prueba Única Nacional.</t>
  </si>
  <si>
    <r>
      <t>N° de postulantes ganadores de una vacante de ascenso</t>
    </r>
    <r>
      <rPr>
        <b/>
        <vertAlign val="superscript"/>
        <sz val="11"/>
        <color theme="2" tint="-0.499984740745262"/>
        <rFont val="Calibri"/>
        <family val="2"/>
        <scheme val="minor"/>
      </rPr>
      <t>1</t>
    </r>
  </si>
  <si>
    <r>
      <t>Límite inferior</t>
    </r>
    <r>
      <rPr>
        <b/>
        <vertAlign val="superscript"/>
        <sz val="11"/>
        <color theme="2" tint="-0.499984740745262"/>
        <rFont val="Calibri"/>
        <family val="2"/>
        <scheme val="minor"/>
      </rPr>
      <t>5</t>
    </r>
  </si>
  <si>
    <r>
      <t>Límite superior</t>
    </r>
    <r>
      <rPr>
        <b/>
        <vertAlign val="superscript"/>
        <sz val="11"/>
        <color theme="2" tint="-0.499984740745262"/>
        <rFont val="Calibri"/>
        <family val="2"/>
        <scheme val="minor"/>
      </rPr>
      <t>6</t>
    </r>
  </si>
  <si>
    <t>5/ Ganadores: número de postulantes que ganaron una vacante de ascenso de escala magisterial.</t>
  </si>
  <si>
    <t>6/ Ganadores: número de postulantes que ganaron una vacante de ascenso de escala magisterial.</t>
  </si>
  <si>
    <t>1/Ganadores: número de postulantes que ganaron una vacante de ascenso de escala magisterial.</t>
  </si>
  <si>
    <t>EBR Inicial</t>
  </si>
  <si>
    <t>EBR Primaria</t>
  </si>
  <si>
    <t>EBR Secundaria</t>
  </si>
  <si>
    <t>Segunda</t>
  </si>
  <si>
    <t>Tercera</t>
  </si>
  <si>
    <t>Cuarta</t>
  </si>
  <si>
    <t>Quinta</t>
  </si>
  <si>
    <t>Sexta</t>
  </si>
  <si>
    <t>Séptima</t>
  </si>
  <si>
    <t>Escala que ascendió</t>
  </si>
  <si>
    <t>Tabla 1. Cuadro resumen del Concurso para el Ascenso de Escala de los profesores de Educación Básica, según modalidad y nivel educativo</t>
  </si>
  <si>
    <t>Escala a la que postula</t>
  </si>
  <si>
    <t>Fuente: MINEDU-DIGEDD-DIED, Concurso Público para el Ascenso de Escala de los profesores de Educación Básica, 2017.</t>
  </si>
  <si>
    <t>% Ganadores / evaluados</t>
  </si>
  <si>
    <t>% Ganadores / Metas</t>
  </si>
  <si>
    <t>Tabla 3. Cuadro resumen del Concurso para el Ascenso de Escala de los profesores de Educación Básica, según región</t>
  </si>
  <si>
    <t>Tabla 4. Porcentaje de acierto promedio en la Prueba Única Nacional, según condición, modalidad y nivel educativo</t>
  </si>
  <si>
    <t>Tabla 5. Porcentaje de acierto promedio en la Prueba Única Nacional, según condición y escala a la que postula</t>
  </si>
  <si>
    <t>Tabla 2. Cuadro resumen del Concurso para el Ascenso de Escala de los profesores de Educación Básica, según escala a la que postula</t>
  </si>
  <si>
    <t>2/Porcentaje de acierto promedio: Promedio del número de preguntas respondidas correctamente entre el número total de preguntas de la Prueba Única Nacional.</t>
  </si>
  <si>
    <t>Tabla 7. Puntaje promedio en la Prueba Única Nacional, la Evaluación de Trayectoria y el Puntaje Final de los ganadores de una vacante de ascenso, según escala que ascendió</t>
  </si>
  <si>
    <t>2/Puntaje promedio PUN: puntaje promedio en la Prueba Única Nacional. Este instrumento tuvo un puntaje máximo de 80 puntos.</t>
  </si>
  <si>
    <t>3/Puntaje promedio Trayectoria: puntaje promedio en la Evaluación de Trayectoria. Este instrumento tuvo un puntaje máximo de 50 puntos.</t>
  </si>
  <si>
    <t>4/ Postulantes que cumplieron los requisitos establecidos en la Norma Técnica del concurso.</t>
  </si>
  <si>
    <t>5/ Postulantes que cumplieron los requisitos establecidos en la Norma Técnica del concurso.</t>
  </si>
  <si>
    <t>Modalidad y nivel educativo</t>
  </si>
  <si>
    <r>
      <t>Nº de postulantes ganadores de una vacante de ascenso</t>
    </r>
    <r>
      <rPr>
        <b/>
        <vertAlign val="superscript"/>
        <sz val="11"/>
        <color theme="2" tint="-0.499984740745262"/>
        <rFont val="Calibri"/>
        <family val="2"/>
        <scheme val="minor"/>
      </rPr>
      <t>5</t>
    </r>
  </si>
  <si>
    <t>Nº de metas de ascenso</t>
  </si>
  <si>
    <r>
      <t>Nº de postulantes ganadores de una vacante de ascenso</t>
    </r>
    <r>
      <rPr>
        <b/>
        <vertAlign val="superscript"/>
        <sz val="11"/>
        <color theme="1" tint="0.34998626667073579"/>
        <rFont val="Calibri"/>
        <family val="2"/>
        <scheme val="minor"/>
      </rPr>
      <t>6</t>
    </r>
  </si>
  <si>
    <t>Total nacional</t>
  </si>
  <si>
    <t>3/ Clasificados: número de postulantes que superaron los puntajes mínimos establecidos en la Prueba Única Nacional para cada escala que postulan (Segunda escala: 48 puntos; Tercera escala: 51 puntos; Cuarta escala: 54 puntos; Quinta escala: 57 puntos; Sexta escala: 60 puntos y Séptima escala: 63 puntos)</t>
  </si>
  <si>
    <t>4/ Clasificados: número de postulantes que superaron los puntajes mínimos establecidos en la Prueba Única Nacional para cada escala que postulan (Segunda escala: 48 puntos; Tercera escala: 51 puntos; Cuarta escala: 54 puntos; Quinta escala: 57 puntos; Sexta escala: 60 puntos y Séptima escala: 63 puntos)</t>
  </si>
  <si>
    <r>
      <t>Porcentaje de acierto promedio</t>
    </r>
    <r>
      <rPr>
        <b/>
        <vertAlign val="superscript"/>
        <sz val="11"/>
        <color theme="1" tint="0.34998626667073579"/>
        <rFont val="Calibri"/>
        <family val="2"/>
        <scheme val="minor"/>
      </rPr>
      <t>2</t>
    </r>
  </si>
  <si>
    <t>5/ Clasificados: número de postulantes evaluados que superaron los puntajes mínimos establecidos en la Prueba Única Nacional para cada escala que postulan (Segunda escala: 48 puntos; Tercera escala: 51 puntos; Cuarta escala: 54 puntos; Quinta escala: 57 puntos; Sexta escala: 60 puntos y Séptima escala: 63 puntos).</t>
  </si>
  <si>
    <r>
      <t>Puntaje promedio PUN</t>
    </r>
    <r>
      <rPr>
        <b/>
        <vertAlign val="superscript"/>
        <sz val="11"/>
        <color theme="2" tint="-0.499984740745262"/>
        <rFont val="Calibri"/>
        <family val="2"/>
        <scheme val="minor"/>
      </rPr>
      <t>2</t>
    </r>
  </si>
  <si>
    <r>
      <t>Puntaje promedio Trayectoria</t>
    </r>
    <r>
      <rPr>
        <b/>
        <vertAlign val="superscript"/>
        <sz val="11"/>
        <color theme="2" tint="-0.499984740745262"/>
        <rFont val="Calibri"/>
        <family val="2"/>
        <scheme val="minor"/>
      </rPr>
      <t>3</t>
    </r>
  </si>
  <si>
    <t>4/Puntaje promedio final: puntaje promedio del puntaje final. El puntaje final se calcula como la suma de los puntajes en la Prueba Única Nacional, la Evaluación de Trayectoria y la Bonificación por Discapacidad, esta última solo en los casos que corresponda.</t>
  </si>
  <si>
    <r>
      <t>Puntaje promedio final</t>
    </r>
    <r>
      <rPr>
        <b/>
        <vertAlign val="superscript"/>
        <sz val="11"/>
        <color theme="2" tint="-0.499984740745262"/>
        <rFont val="Calibri"/>
        <family val="2"/>
        <scheme val="minor"/>
      </rPr>
      <t>4</t>
    </r>
  </si>
  <si>
    <t>5/Límite inferior: límite inferior del intervalo de confianza en que se ubica el puntaje promedio obtenido por los postulantes en el puntaje final.</t>
  </si>
  <si>
    <t>6/Límite superior: límite superior del intervalo de confianza en que se ubica el puntaje promedio obtenido por los postulantes en el puntaje final.</t>
  </si>
  <si>
    <t>Tabla 6. Puntaje promedio en la Prueba Única Nacional, la Evaluación de Trayectoria y el puntaje final de los ganadores de una vacante de ascenso, según modalidad y nivel educativo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</si>
</sst>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0.0000000"/>
    <numFmt numFmtId="166" formatCode="0.00000000"/>
    <numFmt numFmtId="167" formatCode="0.0000"/>
  </numFmts>
  <fonts count="17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i/>
      <sz val="11"/>
      <color rgb="FF7F7F7F"/>
      <name val="Calibri"/>
      <family val="2"/>
      <scheme val="minor"/>
    </font>
    <font>
      <sz val="11"/>
      <color theme="1" tint="0.34998626667073579"/>
      <name val="Calibri"/>
      <family val="2"/>
    </font>
    <font>
      <sz val="11"/>
      <color theme="1" tint="0.34998626667073579"/>
      <name val="Calibri"/>
      <family val="2"/>
      <scheme val="minor"/>
    </font>
    <font>
      <b/>
      <sz val="11"/>
      <color theme="1" tint="0.34998626667073579"/>
      <name val="Calibri"/>
      <family val="2"/>
    </font>
    <font>
      <b/>
      <vertAlign val="superscript"/>
      <sz val="11"/>
      <color theme="1" tint="0.34998626667073579"/>
      <name val="Calibri"/>
      <family val="2"/>
      <scheme val="minor"/>
    </font>
    <font>
      <sz val="11"/>
      <color rgb="FF595959"/>
      <name val="Calibri"/>
      <family val="2"/>
      <scheme val="minor"/>
    </font>
    <font>
      <u/>
      <sz val="11"/>
      <color theme="10"/>
      <name val="Calibri"/>
      <family val="2"/>
      <charset val="1"/>
    </font>
    <font>
      <u/>
      <sz val="11"/>
      <color theme="11"/>
      <name val="Calibri"/>
      <family val="2"/>
      <charset val="1"/>
    </font>
    <font>
      <b/>
      <sz val="11"/>
      <color theme="2" tint="-0.499984740745262"/>
      <name val="Calibri"/>
      <family val="2"/>
      <scheme val="minor"/>
    </font>
    <font>
      <b/>
      <vertAlign val="superscript"/>
      <sz val="11"/>
      <color theme="2" tint="-0.499984740745262"/>
      <name val="Calibri"/>
      <family val="2"/>
      <scheme val="mino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EFFFFD"/>
        <bgColor indexed="64"/>
      </patternFill>
    </fill>
  </fills>
  <borders count="8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medium">
        <color theme="1" tint="0.499984740745262"/>
      </bottom>
      <diagonal/>
    </border>
  </borders>
  <cellStyleXfs count="25">
    <xf numFmtId="0" fontId="0" fillId="0" borderId="0"/>
    <xf numFmtId="9" fontId="5" fillId="0" borderId="0" applyBorder="0" applyProtection="0"/>
    <xf numFmtId="0" fontId="5" fillId="0" borderId="0"/>
    <xf numFmtId="0" fontId="4" fillId="0" borderId="0"/>
    <xf numFmtId="0" fontId="6" fillId="0" borderId="0" applyNumberForma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</cellStyleXfs>
  <cellXfs count="39">
    <xf numFmtId="0" fontId="0" fillId="0" borderId="0" xfId="0"/>
    <xf numFmtId="0" fontId="7" fillId="0" borderId="1" xfId="4" applyFont="1" applyFill="1" applyBorder="1" applyAlignment="1">
      <alignment vertical="top"/>
    </xf>
    <xf numFmtId="0" fontId="8" fillId="0" borderId="1" xfId="3" applyFont="1" applyBorder="1" applyAlignment="1">
      <alignment horizontal="center"/>
    </xf>
    <xf numFmtId="0" fontId="3" fillId="0" borderId="0" xfId="5"/>
    <xf numFmtId="0" fontId="8" fillId="0" borderId="1" xfId="3" applyFont="1" applyBorder="1" applyAlignment="1">
      <alignment horizontal="left"/>
    </xf>
    <xf numFmtId="164" fontId="8" fillId="0" borderId="1" xfId="1" applyNumberFormat="1" applyFont="1" applyBorder="1" applyAlignment="1">
      <alignment horizontal="center"/>
    </xf>
    <xf numFmtId="0" fontId="9" fillId="0" borderId="0" xfId="4" applyFont="1" applyFill="1" applyBorder="1" applyAlignment="1">
      <alignment vertical="top"/>
    </xf>
    <xf numFmtId="164" fontId="11" fillId="0" borderId="1" xfId="1" applyNumberFormat="1" applyFont="1" applyBorder="1" applyAlignment="1">
      <alignment horizontal="center"/>
    </xf>
    <xf numFmtId="0" fontId="11" fillId="0" borderId="0" xfId="5" applyFont="1"/>
    <xf numFmtId="0" fontId="0" fillId="0" borderId="0" xfId="0"/>
    <xf numFmtId="164" fontId="8" fillId="0" borderId="1" xfId="1" applyNumberFormat="1" applyFont="1" applyBorder="1" applyAlignment="1">
      <alignment horizontal="center"/>
    </xf>
    <xf numFmtId="0" fontId="9" fillId="0" borderId="0" xfId="4" applyFont="1" applyFill="1" applyBorder="1" applyAlignment="1">
      <alignment vertical="top"/>
    </xf>
    <xf numFmtId="0" fontId="14" fillId="2" borderId="1" xfId="16" applyFont="1" applyFill="1" applyBorder="1" applyAlignment="1">
      <alignment horizontal="center" vertical="center" wrapText="1"/>
    </xf>
    <xf numFmtId="0" fontId="11" fillId="0" borderId="0" xfId="5" applyFont="1" applyFill="1"/>
    <xf numFmtId="2" fontId="8" fillId="0" borderId="1" xfId="3" applyNumberFormat="1" applyFont="1" applyBorder="1" applyAlignment="1">
      <alignment horizontal="center"/>
    </xf>
    <xf numFmtId="165" fontId="3" fillId="0" borderId="0" xfId="5" applyNumberFormat="1"/>
    <xf numFmtId="166" fontId="3" fillId="0" borderId="0" xfId="5" applyNumberFormat="1"/>
    <xf numFmtId="0" fontId="16" fillId="0" borderId="0" xfId="22"/>
    <xf numFmtId="0" fontId="16" fillId="0" borderId="0" xfId="23"/>
    <xf numFmtId="0" fontId="16" fillId="0" borderId="0" xfId="24"/>
    <xf numFmtId="0" fontId="8" fillId="0" borderId="6" xfId="3" applyFont="1" applyBorder="1" applyAlignment="1">
      <alignment horizontal="left"/>
    </xf>
    <xf numFmtId="0" fontId="8" fillId="0" borderId="6" xfId="3" applyFont="1" applyBorder="1" applyAlignment="1">
      <alignment horizontal="center"/>
    </xf>
    <xf numFmtId="164" fontId="11" fillId="0" borderId="6" xfId="1" applyNumberFormat="1" applyFont="1" applyBorder="1" applyAlignment="1">
      <alignment horizontal="center"/>
    </xf>
    <xf numFmtId="0" fontId="14" fillId="2" borderId="7" xfId="16" applyFont="1" applyFill="1" applyBorder="1" applyAlignment="1">
      <alignment horizontal="center" vertical="center" wrapText="1"/>
    </xf>
    <xf numFmtId="0" fontId="14" fillId="2" borderId="5" xfId="16" applyFont="1" applyFill="1" applyBorder="1" applyAlignment="1">
      <alignment horizontal="center" vertical="center" wrapText="1"/>
    </xf>
    <xf numFmtId="0" fontId="8" fillId="0" borderId="5" xfId="3" applyFont="1" applyBorder="1" applyAlignment="1">
      <alignment horizontal="left"/>
    </xf>
    <xf numFmtId="0" fontId="8" fillId="0" borderId="5" xfId="3" applyFont="1" applyBorder="1" applyAlignment="1">
      <alignment horizontal="center"/>
    </xf>
    <xf numFmtId="164" fontId="11" fillId="0" borderId="5" xfId="1" applyNumberFormat="1" applyFont="1" applyBorder="1" applyAlignment="1">
      <alignment horizontal="center"/>
    </xf>
    <xf numFmtId="0" fontId="11" fillId="0" borderId="0" xfId="5" applyFont="1" applyAlignment="1">
      <alignment wrapText="1"/>
    </xf>
    <xf numFmtId="167" fontId="0" fillId="0" borderId="0" xfId="0" applyNumberFormat="1"/>
    <xf numFmtId="0" fontId="11" fillId="0" borderId="0" xfId="5" applyFont="1" applyAlignment="1">
      <alignment wrapText="1"/>
    </xf>
    <xf numFmtId="0" fontId="14" fillId="2" borderId="6" xfId="3" applyFont="1" applyFill="1" applyBorder="1" applyAlignment="1">
      <alignment horizontal="center" vertical="center" wrapText="1"/>
    </xf>
    <xf numFmtId="0" fontId="14" fillId="2" borderId="1" xfId="3" applyFont="1" applyFill="1" applyBorder="1" applyAlignment="1">
      <alignment horizontal="center" vertical="center" wrapText="1"/>
    </xf>
    <xf numFmtId="0" fontId="14" fillId="2" borderId="5" xfId="3" applyFont="1" applyFill="1" applyBorder="1" applyAlignment="1">
      <alignment horizontal="center" vertical="center" wrapText="1"/>
    </xf>
    <xf numFmtId="0" fontId="8" fillId="0" borderId="2" xfId="9" applyFont="1" applyFill="1" applyBorder="1" applyAlignment="1">
      <alignment horizontal="center"/>
    </xf>
    <xf numFmtId="0" fontId="8" fillId="0" borderId="3" xfId="9" applyFont="1" applyFill="1" applyBorder="1" applyAlignment="1">
      <alignment horizontal="center"/>
    </xf>
    <xf numFmtId="0" fontId="14" fillId="2" borderId="4" xfId="3" applyFont="1" applyFill="1" applyBorder="1" applyAlignment="1">
      <alignment horizontal="center" vertical="center" wrapText="1"/>
    </xf>
    <xf numFmtId="0" fontId="11" fillId="0" borderId="0" xfId="5" applyFont="1" applyAlignment="1">
      <alignment vertical="center" wrapText="1"/>
    </xf>
    <xf numFmtId="0" fontId="11" fillId="0" borderId="0" xfId="5" applyFont="1" applyAlignment="1">
      <alignment horizontal="left" wrapText="1"/>
    </xf>
  </cellXfs>
  <cellStyles count="25">
    <cellStyle name="Hipervínculo" xfId="10" builtinId="8" hidden="1"/>
    <cellStyle name="Hipervínculo" xfId="12" builtinId="8" hidden="1"/>
    <cellStyle name="Hipervínculo" xfId="14" builtinId="8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Normal" xfId="0" builtinId="0"/>
    <cellStyle name="Normal 2" xfId="3"/>
    <cellStyle name="Normal 2 2" xfId="7"/>
    <cellStyle name="Normal 2 2 2" xfId="19"/>
    <cellStyle name="Normal 2 3" xfId="9"/>
    <cellStyle name="Normal 2 3 2" xfId="21"/>
    <cellStyle name="Normal 2 4" xfId="16"/>
    <cellStyle name="Normal 3" xfId="5"/>
    <cellStyle name="Normal 3 2" xfId="8"/>
    <cellStyle name="Normal 3 2 2" xfId="20"/>
    <cellStyle name="Normal 3 3" xfId="17"/>
    <cellStyle name="Normal_Tabla 1. (2)" xfId="24"/>
    <cellStyle name="Normal_Tabla 3. (2)" xfId="23"/>
    <cellStyle name="Normal_Tabla 4.  (2)" xfId="22"/>
    <cellStyle name="Porcentaje" xfId="1" builtinId="5"/>
    <cellStyle name="Porcentaje 2" xfId="6"/>
    <cellStyle name="Porcentaje 2 2" xfId="18"/>
    <cellStyle name="Texto explicativo" xfId="2" builtinId="53" customBuiltin="1"/>
    <cellStyle name="Texto explicativo 2" xf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E6E6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595959"/>
      <color rgb="FFEF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5"/>
  <sheetViews>
    <sheetView showGridLines="0" tabSelected="1" zoomScaleNormal="100" zoomScalePageLayoutView="90" workbookViewId="0">
      <selection activeCell="B17" sqref="B17"/>
    </sheetView>
  </sheetViews>
  <sheetFormatPr baseColWidth="10" defaultRowHeight="15" x14ac:dyDescent="0.25"/>
  <cols>
    <col min="2" max="2" width="22.7109375" customWidth="1"/>
    <col min="3" max="3" width="14.85546875" customWidth="1"/>
    <col min="4" max="4" width="15.5703125" customWidth="1"/>
    <col min="5" max="5" width="15.140625" customWidth="1"/>
    <col min="6" max="7" width="15.7109375" customWidth="1"/>
    <col min="8" max="8" width="12.7109375" style="9" customWidth="1"/>
    <col min="9" max="9" width="16.28515625" customWidth="1"/>
    <col min="10" max="10" width="16.28515625" style="9" customWidth="1"/>
    <col min="11" max="11" width="14.85546875" customWidth="1"/>
  </cols>
  <sheetData>
    <row r="2" spans="2:12" x14ac:dyDescent="0.25">
      <c r="B2" s="6" t="s">
        <v>70</v>
      </c>
    </row>
    <row r="4" spans="2:12" ht="78" customHeight="1" x14ac:dyDescent="0.25">
      <c r="B4" s="12" t="s">
        <v>85</v>
      </c>
      <c r="C4" s="12" t="s">
        <v>33</v>
      </c>
      <c r="D4" s="12" t="s">
        <v>34</v>
      </c>
      <c r="E4" s="12" t="s">
        <v>37</v>
      </c>
      <c r="F4" s="12" t="s">
        <v>47</v>
      </c>
      <c r="G4" s="12" t="s">
        <v>86</v>
      </c>
      <c r="H4" s="12" t="s">
        <v>87</v>
      </c>
      <c r="I4" s="12" t="s">
        <v>35</v>
      </c>
      <c r="J4" s="12" t="s">
        <v>73</v>
      </c>
      <c r="K4" s="12" t="s">
        <v>46</v>
      </c>
      <c r="L4" s="12" t="s">
        <v>74</v>
      </c>
    </row>
    <row r="5" spans="2:12" ht="15" customHeight="1" x14ac:dyDescent="0.25">
      <c r="B5" s="1" t="s">
        <v>60</v>
      </c>
      <c r="C5" s="2">
        <v>14250</v>
      </c>
      <c r="D5" s="2">
        <v>11696</v>
      </c>
      <c r="E5" s="2">
        <v>7924</v>
      </c>
      <c r="F5" s="2">
        <v>6603</v>
      </c>
      <c r="G5" s="2">
        <v>3484</v>
      </c>
      <c r="H5" s="2">
        <v>3484</v>
      </c>
      <c r="I5" s="5">
        <f t="shared" ref="I5:I10" si="0">+E5/D5</f>
        <v>0.6774965800273598</v>
      </c>
      <c r="J5" s="10">
        <f>+G5/D5</f>
        <v>0.29787961696306431</v>
      </c>
      <c r="K5" s="10">
        <f t="shared" ref="K5:K10" si="1">G5/F5</f>
        <v>0.527638951991519</v>
      </c>
      <c r="L5" s="10">
        <f>G5/H5</f>
        <v>1</v>
      </c>
    </row>
    <row r="6" spans="2:12" x14ac:dyDescent="0.25">
      <c r="B6" s="1" t="s">
        <v>61</v>
      </c>
      <c r="C6" s="2">
        <v>75028</v>
      </c>
      <c r="D6" s="2">
        <v>60397</v>
      </c>
      <c r="E6" s="2">
        <v>20865</v>
      </c>
      <c r="F6" s="2">
        <v>17948</v>
      </c>
      <c r="G6" s="2">
        <v>12855</v>
      </c>
      <c r="H6" s="2">
        <v>12855</v>
      </c>
      <c r="I6" s="10">
        <f t="shared" si="0"/>
        <v>0.34546417868437174</v>
      </c>
      <c r="J6" s="10">
        <f t="shared" ref="J6:J10" si="2">+G6/D6</f>
        <v>0.21284169743530307</v>
      </c>
      <c r="K6" s="10">
        <f t="shared" si="1"/>
        <v>0.71623579228883438</v>
      </c>
      <c r="L6" s="10">
        <f t="shared" ref="L6:L10" si="3">G6/H6</f>
        <v>1</v>
      </c>
    </row>
    <row r="7" spans="2:12" x14ac:dyDescent="0.25">
      <c r="B7" s="1" t="s">
        <v>62</v>
      </c>
      <c r="C7" s="2">
        <v>55292</v>
      </c>
      <c r="D7" s="2">
        <v>47999</v>
      </c>
      <c r="E7" s="2">
        <v>19816</v>
      </c>
      <c r="F7" s="2">
        <v>17309</v>
      </c>
      <c r="G7" s="2">
        <v>11050</v>
      </c>
      <c r="H7" s="2">
        <v>11050</v>
      </c>
      <c r="I7" s="10">
        <f t="shared" si="0"/>
        <v>0.41284193420696264</v>
      </c>
      <c r="J7" s="10">
        <f t="shared" si="2"/>
        <v>0.23021312944019667</v>
      </c>
      <c r="K7" s="10">
        <f t="shared" si="1"/>
        <v>0.6383962100641285</v>
      </c>
      <c r="L7" s="10">
        <f t="shared" si="3"/>
        <v>1</v>
      </c>
    </row>
    <row r="8" spans="2:12" x14ac:dyDescent="0.25">
      <c r="B8" s="1" t="s">
        <v>31</v>
      </c>
      <c r="C8" s="2">
        <v>3165</v>
      </c>
      <c r="D8" s="2">
        <v>2562</v>
      </c>
      <c r="E8" s="2">
        <v>500</v>
      </c>
      <c r="F8" s="2">
        <v>410</v>
      </c>
      <c r="G8" s="2">
        <v>340</v>
      </c>
      <c r="H8" s="2">
        <v>340</v>
      </c>
      <c r="I8" s="10">
        <f t="shared" si="0"/>
        <v>0.19516003122560499</v>
      </c>
      <c r="J8" s="10">
        <f t="shared" si="2"/>
        <v>0.13270882123341141</v>
      </c>
      <c r="K8" s="10">
        <f t="shared" si="1"/>
        <v>0.82926829268292679</v>
      </c>
      <c r="L8" s="10">
        <f t="shared" si="3"/>
        <v>1</v>
      </c>
    </row>
    <row r="9" spans="2:12" x14ac:dyDescent="0.25">
      <c r="B9" s="1" t="s">
        <v>32</v>
      </c>
      <c r="C9" s="2">
        <v>1022</v>
      </c>
      <c r="D9" s="2">
        <v>836</v>
      </c>
      <c r="E9" s="2">
        <v>543</v>
      </c>
      <c r="F9" s="2">
        <v>450</v>
      </c>
      <c r="G9" s="2">
        <v>234</v>
      </c>
      <c r="H9" s="2">
        <v>234</v>
      </c>
      <c r="I9" s="10">
        <f t="shared" si="0"/>
        <v>0.6495215311004785</v>
      </c>
      <c r="J9" s="10">
        <f t="shared" si="2"/>
        <v>0.27990430622009571</v>
      </c>
      <c r="K9" s="10">
        <f t="shared" si="1"/>
        <v>0.52</v>
      </c>
      <c r="L9" s="10">
        <f t="shared" si="3"/>
        <v>1</v>
      </c>
    </row>
    <row r="10" spans="2:12" x14ac:dyDescent="0.25">
      <c r="B10" s="1" t="s">
        <v>0</v>
      </c>
      <c r="C10" s="2">
        <f t="shared" ref="C10:H10" si="4">SUM(C5:C9)</f>
        <v>148757</v>
      </c>
      <c r="D10" s="2">
        <f t="shared" si="4"/>
        <v>123490</v>
      </c>
      <c r="E10" s="2">
        <f t="shared" si="4"/>
        <v>49648</v>
      </c>
      <c r="F10" s="2">
        <f t="shared" si="4"/>
        <v>42720</v>
      </c>
      <c r="G10" s="2">
        <f t="shared" si="4"/>
        <v>27963</v>
      </c>
      <c r="H10" s="2">
        <f t="shared" si="4"/>
        <v>27963</v>
      </c>
      <c r="I10" s="10">
        <f t="shared" si="0"/>
        <v>0.40204065106486353</v>
      </c>
      <c r="J10" s="10">
        <f t="shared" si="2"/>
        <v>0.22643938780468054</v>
      </c>
      <c r="K10" s="10">
        <f t="shared" si="1"/>
        <v>0.65456460674157302</v>
      </c>
      <c r="L10" s="10">
        <f t="shared" si="3"/>
        <v>1</v>
      </c>
    </row>
    <row r="11" spans="2:12" x14ac:dyDescent="0.25">
      <c r="B11" s="8" t="s">
        <v>36</v>
      </c>
      <c r="H11"/>
    </row>
    <row r="12" spans="2:12" x14ac:dyDescent="0.25">
      <c r="B12" s="8" t="s">
        <v>53</v>
      </c>
    </row>
    <row r="13" spans="2:12" ht="30" customHeight="1" x14ac:dyDescent="0.25">
      <c r="B13" s="30" t="s">
        <v>90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</row>
    <row r="14" spans="2:12" s="9" customFormat="1" x14ac:dyDescent="0.25">
      <c r="B14" s="8" t="s">
        <v>83</v>
      </c>
    </row>
    <row r="15" spans="2:12" s="9" customFormat="1" x14ac:dyDescent="0.25">
      <c r="B15" s="8" t="s">
        <v>57</v>
      </c>
    </row>
    <row r="16" spans="2:12" x14ac:dyDescent="0.25">
      <c r="B16" s="8" t="s">
        <v>72</v>
      </c>
    </row>
    <row r="18" spans="1:12" x14ac:dyDescent="0.25">
      <c r="B18" s="9"/>
      <c r="C18" s="9"/>
      <c r="D18" s="9"/>
      <c r="E18" s="9"/>
      <c r="F18" s="9"/>
      <c r="G18" s="9"/>
      <c r="I18" s="9"/>
      <c r="K18" s="9"/>
    </row>
    <row r="19" spans="1:12" x14ac:dyDescent="0.25">
      <c r="A19" s="9"/>
      <c r="B19" s="9"/>
      <c r="C19" s="9"/>
      <c r="D19" s="9"/>
      <c r="E19" s="9"/>
      <c r="F19" s="9"/>
      <c r="G19" s="9"/>
      <c r="K19" s="9"/>
      <c r="L19" s="9"/>
    </row>
    <row r="20" spans="1:12" x14ac:dyDescent="0.25">
      <c r="A20" s="9"/>
      <c r="K20" s="9"/>
      <c r="L20" s="9"/>
    </row>
    <row r="21" spans="1:12" x14ac:dyDescent="0.25">
      <c r="A21" s="9"/>
      <c r="K21" s="9"/>
      <c r="L21" s="9"/>
    </row>
    <row r="22" spans="1:12" x14ac:dyDescent="0.25">
      <c r="A22" s="9"/>
      <c r="K22" s="9"/>
    </row>
    <row r="23" spans="1:12" x14ac:dyDescent="0.25">
      <c r="A23" s="9"/>
      <c r="K23" s="9"/>
    </row>
    <row r="24" spans="1:12" x14ac:dyDescent="0.25">
      <c r="A24" s="9"/>
      <c r="K24" s="9"/>
    </row>
    <row r="25" spans="1:12" x14ac:dyDescent="0.25">
      <c r="A25" s="9"/>
      <c r="K25" s="9"/>
    </row>
  </sheetData>
  <sheetProtection algorithmName="SHA-512" hashValue="xZ4kPR9gpSxpt2prmsgLCzgVScvtWIKRTU+upITnC2Vji7xSJYnWxU4O08JQzs5UQk+AB6LMaMUxBP1n56N59Q==" saltValue="5FfR2FzcZR5zTut8PJNzvg==" spinCount="100000" sheet="1" objects="1" scenarios="1"/>
  <mergeCells count="1">
    <mergeCell ref="B13:L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2"/>
  <sheetViews>
    <sheetView showGridLines="0" zoomScaleNormal="100" zoomScalePageLayoutView="90" workbookViewId="0">
      <selection activeCell="B15" sqref="B15"/>
    </sheetView>
  </sheetViews>
  <sheetFormatPr baseColWidth="10" defaultRowHeight="15" x14ac:dyDescent="0.25"/>
  <cols>
    <col min="1" max="1" width="11.42578125" style="9"/>
    <col min="2" max="2" width="22.7109375" style="9" customWidth="1"/>
    <col min="3" max="3" width="14.85546875" style="9" customWidth="1"/>
    <col min="4" max="4" width="15.5703125" style="9" customWidth="1"/>
    <col min="5" max="5" width="15.140625" style="9" customWidth="1"/>
    <col min="6" max="6" width="16.28515625" style="9" customWidth="1"/>
    <col min="7" max="7" width="15.7109375" style="9" customWidth="1"/>
    <col min="8" max="8" width="12.7109375" style="9" customWidth="1"/>
    <col min="9" max="9" width="15.7109375" style="9" customWidth="1"/>
    <col min="10" max="10" width="14.85546875" style="9" customWidth="1"/>
    <col min="11" max="11" width="13.42578125" style="9" customWidth="1"/>
    <col min="12" max="16384" width="11.42578125" style="9"/>
  </cols>
  <sheetData>
    <row r="2" spans="2:12" x14ac:dyDescent="0.25">
      <c r="B2" s="11" t="s">
        <v>78</v>
      </c>
    </row>
    <row r="4" spans="2:12" ht="78" customHeight="1" x14ac:dyDescent="0.25">
      <c r="B4" s="12" t="s">
        <v>71</v>
      </c>
      <c r="C4" s="12" t="s">
        <v>33</v>
      </c>
      <c r="D4" s="12" t="s">
        <v>34</v>
      </c>
      <c r="E4" s="12" t="s">
        <v>37</v>
      </c>
      <c r="F4" s="12" t="s">
        <v>47</v>
      </c>
      <c r="G4" s="12" t="s">
        <v>86</v>
      </c>
      <c r="H4" s="12" t="s">
        <v>87</v>
      </c>
      <c r="I4" s="12" t="s">
        <v>35</v>
      </c>
      <c r="J4" s="12" t="s">
        <v>73</v>
      </c>
      <c r="K4" s="12" t="s">
        <v>46</v>
      </c>
      <c r="L4" s="12" t="s">
        <v>74</v>
      </c>
    </row>
    <row r="5" spans="2:12" ht="15" customHeight="1" x14ac:dyDescent="0.25">
      <c r="B5" s="4" t="s">
        <v>63</v>
      </c>
      <c r="C5" s="2">
        <v>50637</v>
      </c>
      <c r="D5" s="2">
        <v>40799</v>
      </c>
      <c r="E5" s="2">
        <v>12843</v>
      </c>
      <c r="F5" s="2">
        <v>12216</v>
      </c>
      <c r="G5" s="2">
        <v>10126</v>
      </c>
      <c r="H5" s="2">
        <v>10126</v>
      </c>
      <c r="I5" s="10">
        <f t="shared" ref="I5:I11" si="0">+E5/D5</f>
        <v>0.31478712713546902</v>
      </c>
      <c r="J5" s="10">
        <f>G5/D5</f>
        <v>0.2481923576558249</v>
      </c>
      <c r="K5" s="10">
        <f>G5/F5</f>
        <v>0.82891290111329408</v>
      </c>
      <c r="L5" s="10">
        <f>G5/H5</f>
        <v>1</v>
      </c>
    </row>
    <row r="6" spans="2:12" x14ac:dyDescent="0.25">
      <c r="B6" s="4" t="s">
        <v>64</v>
      </c>
      <c r="C6" s="2">
        <v>46616</v>
      </c>
      <c r="D6" s="2">
        <v>39737</v>
      </c>
      <c r="E6" s="2">
        <v>16606</v>
      </c>
      <c r="F6" s="2">
        <v>16016</v>
      </c>
      <c r="G6" s="2">
        <v>13990</v>
      </c>
      <c r="H6" s="2">
        <v>13990</v>
      </c>
      <c r="I6" s="10">
        <f t="shared" si="0"/>
        <v>0.4178976772277726</v>
      </c>
      <c r="J6" s="10">
        <f t="shared" ref="J6:J11" si="1">G6/D6</f>
        <v>0.35206482623247853</v>
      </c>
      <c r="K6" s="10">
        <f t="shared" ref="K6:K11" si="2">G6/F6</f>
        <v>0.8735014985014985</v>
      </c>
      <c r="L6" s="10">
        <f t="shared" ref="L6:L11" si="3">G6/H6</f>
        <v>1</v>
      </c>
    </row>
    <row r="7" spans="2:12" x14ac:dyDescent="0.25">
      <c r="B7" s="4" t="s">
        <v>65</v>
      </c>
      <c r="C7" s="2">
        <v>23414</v>
      </c>
      <c r="D7" s="2">
        <v>18036</v>
      </c>
      <c r="E7" s="2">
        <v>6962</v>
      </c>
      <c r="F7" s="2">
        <v>3698</v>
      </c>
      <c r="G7" s="2">
        <v>1773</v>
      </c>
      <c r="H7" s="2">
        <v>1773</v>
      </c>
      <c r="I7" s="10">
        <f t="shared" si="0"/>
        <v>0.38600576624528721</v>
      </c>
      <c r="J7" s="10">
        <f t="shared" si="1"/>
        <v>9.8303393213572857E-2</v>
      </c>
      <c r="K7" s="10">
        <f t="shared" si="2"/>
        <v>0.47944835045970796</v>
      </c>
      <c r="L7" s="10">
        <f t="shared" si="3"/>
        <v>1</v>
      </c>
    </row>
    <row r="8" spans="2:12" x14ac:dyDescent="0.25">
      <c r="B8" s="4" t="s">
        <v>66</v>
      </c>
      <c r="C8" s="2">
        <v>21979</v>
      </c>
      <c r="D8" s="2">
        <v>19773</v>
      </c>
      <c r="E8" s="2">
        <v>11020</v>
      </c>
      <c r="F8" s="2">
        <v>9178</v>
      </c>
      <c r="G8" s="2">
        <v>1559</v>
      </c>
      <c r="H8" s="2">
        <v>1559</v>
      </c>
      <c r="I8" s="10">
        <f t="shared" si="0"/>
        <v>0.55732564608304258</v>
      </c>
      <c r="J8" s="10">
        <f t="shared" si="1"/>
        <v>7.8844889495777074E-2</v>
      </c>
      <c r="K8" s="10">
        <f t="shared" si="2"/>
        <v>0.16986271518849422</v>
      </c>
      <c r="L8" s="10">
        <f t="shared" si="3"/>
        <v>1</v>
      </c>
    </row>
    <row r="9" spans="2:12" x14ac:dyDescent="0.25">
      <c r="B9" s="4" t="s">
        <v>67</v>
      </c>
      <c r="C9" s="2">
        <v>5427</v>
      </c>
      <c r="D9" s="2">
        <v>4620</v>
      </c>
      <c r="E9" s="2">
        <v>2034</v>
      </c>
      <c r="F9" s="2">
        <v>1523</v>
      </c>
      <c r="G9" s="2">
        <v>427</v>
      </c>
      <c r="H9" s="2">
        <v>427</v>
      </c>
      <c r="I9" s="10">
        <f t="shared" si="0"/>
        <v>0.44025974025974024</v>
      </c>
      <c r="J9" s="10">
        <f t="shared" si="1"/>
        <v>9.2424242424242423E-2</v>
      </c>
      <c r="K9" s="10">
        <f t="shared" si="2"/>
        <v>0.28036769533814837</v>
      </c>
      <c r="L9" s="10">
        <f t="shared" si="3"/>
        <v>1</v>
      </c>
    </row>
    <row r="10" spans="2:12" x14ac:dyDescent="0.25">
      <c r="B10" s="4" t="s">
        <v>68</v>
      </c>
      <c r="C10" s="2">
        <v>684</v>
      </c>
      <c r="D10" s="2">
        <v>525</v>
      </c>
      <c r="E10" s="2">
        <v>183</v>
      </c>
      <c r="F10" s="2">
        <v>89</v>
      </c>
      <c r="G10" s="2">
        <v>88</v>
      </c>
      <c r="H10" s="2">
        <v>88</v>
      </c>
      <c r="I10" s="10">
        <f t="shared" si="0"/>
        <v>0.34857142857142859</v>
      </c>
      <c r="J10" s="10">
        <f t="shared" si="1"/>
        <v>0.16761904761904761</v>
      </c>
      <c r="K10" s="10">
        <f t="shared" si="2"/>
        <v>0.9887640449438202</v>
      </c>
      <c r="L10" s="10">
        <f t="shared" si="3"/>
        <v>1</v>
      </c>
    </row>
    <row r="11" spans="2:12" x14ac:dyDescent="0.25">
      <c r="B11" s="1" t="s">
        <v>0</v>
      </c>
      <c r="C11" s="2">
        <f>SUM(C5:C10)</f>
        <v>148757</v>
      </c>
      <c r="D11" s="2">
        <f t="shared" ref="D11:E11" si="4">SUM(D5:D10)</f>
        <v>123490</v>
      </c>
      <c r="E11" s="2">
        <f t="shared" si="4"/>
        <v>49648</v>
      </c>
      <c r="F11" s="2">
        <f t="shared" ref="F11" si="5">SUM(F5:F10)</f>
        <v>42720</v>
      </c>
      <c r="G11" s="2">
        <f t="shared" ref="G11:H11" si="6">SUM(G5:G10)</f>
        <v>27963</v>
      </c>
      <c r="H11" s="2">
        <f t="shared" si="6"/>
        <v>27963</v>
      </c>
      <c r="I11" s="10">
        <f t="shared" si="0"/>
        <v>0.40204065106486353</v>
      </c>
      <c r="J11" s="10">
        <f t="shared" si="1"/>
        <v>0.22643938780468054</v>
      </c>
      <c r="K11" s="10">
        <f t="shared" si="2"/>
        <v>0.65456460674157302</v>
      </c>
      <c r="L11" s="10">
        <f t="shared" si="3"/>
        <v>1</v>
      </c>
    </row>
    <row r="12" spans="2:12" x14ac:dyDescent="0.25">
      <c r="B12" s="8" t="s">
        <v>36</v>
      </c>
    </row>
    <row r="13" spans="2:12" x14ac:dyDescent="0.25">
      <c r="B13" s="8" t="s">
        <v>53</v>
      </c>
    </row>
    <row r="14" spans="2:12" ht="30" customHeight="1" x14ac:dyDescent="0.25">
      <c r="B14" s="30" t="s">
        <v>90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</row>
    <row r="15" spans="2:12" x14ac:dyDescent="0.25">
      <c r="B15" s="8" t="s">
        <v>83</v>
      </c>
    </row>
    <row r="16" spans="2:12" x14ac:dyDescent="0.25">
      <c r="B16" s="8" t="s">
        <v>57</v>
      </c>
    </row>
    <row r="17" spans="2:9" x14ac:dyDescent="0.25">
      <c r="B17" s="8" t="s">
        <v>72</v>
      </c>
    </row>
    <row r="20" spans="2:9" x14ac:dyDescent="0.25">
      <c r="B20"/>
      <c r="C20"/>
      <c r="D20"/>
      <c r="E20"/>
      <c r="F20"/>
      <c r="G20"/>
    </row>
    <row r="21" spans="2:9" x14ac:dyDescent="0.25">
      <c r="B21"/>
      <c r="C21"/>
      <c r="D21"/>
      <c r="E21"/>
      <c r="F21"/>
      <c r="G21"/>
      <c r="I21" s="19"/>
    </row>
    <row r="22" spans="2:9" x14ac:dyDescent="0.25">
      <c r="B22"/>
      <c r="C22"/>
      <c r="D22"/>
      <c r="E22"/>
      <c r="F22"/>
      <c r="G22"/>
      <c r="I22" s="19"/>
    </row>
    <row r="23" spans="2:9" x14ac:dyDescent="0.25">
      <c r="B23"/>
      <c r="C23"/>
      <c r="D23"/>
      <c r="E23"/>
      <c r="F23"/>
      <c r="G23"/>
      <c r="I23" s="19"/>
    </row>
    <row r="24" spans="2:9" x14ac:dyDescent="0.25">
      <c r="B24"/>
      <c r="C24"/>
      <c r="D24"/>
      <c r="E24"/>
      <c r="F24"/>
      <c r="G24"/>
      <c r="I24" s="19"/>
    </row>
    <row r="25" spans="2:9" x14ac:dyDescent="0.25">
      <c r="B25"/>
      <c r="C25"/>
      <c r="D25"/>
      <c r="E25"/>
      <c r="F25"/>
      <c r="G25"/>
      <c r="I25" s="19"/>
    </row>
    <row r="26" spans="2:9" x14ac:dyDescent="0.25">
      <c r="B26"/>
      <c r="C26"/>
      <c r="D26"/>
      <c r="E26"/>
      <c r="F26"/>
      <c r="G26"/>
      <c r="I26" s="19"/>
    </row>
    <row r="27" spans="2:9" x14ac:dyDescent="0.25">
      <c r="B27"/>
      <c r="C27"/>
      <c r="D27"/>
      <c r="E27"/>
      <c r="F27"/>
      <c r="G27"/>
      <c r="I27" s="19"/>
    </row>
    <row r="28" spans="2:9" x14ac:dyDescent="0.25">
      <c r="B28"/>
      <c r="C28"/>
      <c r="D28"/>
      <c r="E28"/>
      <c r="F28"/>
      <c r="G28"/>
      <c r="I28" s="19"/>
    </row>
    <row r="29" spans="2:9" x14ac:dyDescent="0.25">
      <c r="B29"/>
      <c r="C29"/>
      <c r="D29"/>
      <c r="E29"/>
      <c r="F29"/>
      <c r="G29"/>
      <c r="I29" s="19"/>
    </row>
    <row r="30" spans="2:9" x14ac:dyDescent="0.25">
      <c r="B30"/>
      <c r="C30"/>
      <c r="D30"/>
      <c r="E30"/>
      <c r="F30"/>
      <c r="G30"/>
      <c r="I30" s="19"/>
    </row>
    <row r="31" spans="2:9" x14ac:dyDescent="0.25">
      <c r="B31"/>
      <c r="C31"/>
      <c r="D31"/>
      <c r="E31"/>
      <c r="F31"/>
      <c r="G31"/>
      <c r="I31" s="19"/>
    </row>
    <row r="32" spans="2:9" x14ac:dyDescent="0.25">
      <c r="B32"/>
      <c r="C32"/>
      <c r="D32"/>
      <c r="E32"/>
      <c r="F32"/>
      <c r="G32"/>
    </row>
  </sheetData>
  <sheetProtection algorithmName="SHA-512" hashValue="3yopaGKmo1QNPPqulGomGTMRdnVpLDjEmf5fqBWplc3si09dmIwecLxINB2iYmVkDyFhkYyrI/LsTv5GRMfTYQ==" saltValue="b3FMTEznTivNegZ20WJ64w==" spinCount="100000" sheet="1" objects="1" scenarios="1"/>
  <mergeCells count="1">
    <mergeCell ref="B14:L1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8"/>
  <sheetViews>
    <sheetView showGridLines="0" zoomScaleNormal="100" zoomScalePageLayoutView="70" workbookViewId="0">
      <selection activeCell="B36" sqref="B36"/>
    </sheetView>
  </sheetViews>
  <sheetFormatPr baseColWidth="10" defaultRowHeight="15" x14ac:dyDescent="0.25"/>
  <cols>
    <col min="2" max="2" width="28.85546875" customWidth="1"/>
    <col min="3" max="4" width="14.85546875" customWidth="1"/>
    <col min="5" max="5" width="15.7109375" customWidth="1"/>
    <col min="6" max="6" width="15.140625" customWidth="1"/>
    <col min="7" max="7" width="14.42578125" customWidth="1"/>
    <col min="8" max="8" width="15.7109375" customWidth="1"/>
    <col min="9" max="9" width="14.85546875" customWidth="1"/>
    <col min="10" max="10" width="13.7109375" customWidth="1"/>
  </cols>
  <sheetData>
    <row r="2" spans="2:10" x14ac:dyDescent="0.25">
      <c r="B2" s="11" t="s">
        <v>75</v>
      </c>
    </row>
    <row r="4" spans="2:10" ht="78.75" customHeight="1" x14ac:dyDescent="0.25">
      <c r="B4" s="12" t="s">
        <v>39</v>
      </c>
      <c r="C4" s="12" t="s">
        <v>40</v>
      </c>
      <c r="D4" s="12" t="s">
        <v>41</v>
      </c>
      <c r="E4" s="12" t="s">
        <v>42</v>
      </c>
      <c r="F4" s="12" t="s">
        <v>45</v>
      </c>
      <c r="G4" s="12" t="s">
        <v>88</v>
      </c>
      <c r="H4" s="12" t="s">
        <v>35</v>
      </c>
      <c r="I4" s="12" t="s">
        <v>73</v>
      </c>
      <c r="J4" s="12" t="s">
        <v>46</v>
      </c>
    </row>
    <row r="5" spans="2:10" x14ac:dyDescent="0.25">
      <c r="B5" s="1" t="s">
        <v>1</v>
      </c>
      <c r="C5" s="2">
        <v>3369</v>
      </c>
      <c r="D5" s="2">
        <v>2915</v>
      </c>
      <c r="E5" s="2">
        <v>1133</v>
      </c>
      <c r="F5" s="2">
        <v>997</v>
      </c>
      <c r="G5" s="2">
        <v>699</v>
      </c>
      <c r="H5" s="10">
        <f t="shared" ref="H5:H31" si="0">+E5/D5</f>
        <v>0.38867924528301889</v>
      </c>
      <c r="I5" s="10">
        <f>+G5/D5</f>
        <v>0.23979416809605489</v>
      </c>
      <c r="J5" s="10">
        <f t="shared" ref="J5:J31" si="1">G5/F5</f>
        <v>0.70110330992978942</v>
      </c>
    </row>
    <row r="6" spans="2:10" x14ac:dyDescent="0.25">
      <c r="B6" s="1" t="s">
        <v>2</v>
      </c>
      <c r="C6" s="2">
        <v>8092</v>
      </c>
      <c r="D6" s="2">
        <v>6822</v>
      </c>
      <c r="E6" s="2">
        <v>2270</v>
      </c>
      <c r="F6" s="2">
        <v>1963</v>
      </c>
      <c r="G6" s="2">
        <v>1470</v>
      </c>
      <c r="H6" s="10">
        <f t="shared" si="0"/>
        <v>0.33274699501612431</v>
      </c>
      <c r="I6" s="10">
        <f t="shared" ref="I6:I31" si="2">+G6/D6</f>
        <v>0.21547933157431839</v>
      </c>
      <c r="J6" s="10">
        <f t="shared" si="1"/>
        <v>0.74885379521141116</v>
      </c>
    </row>
    <row r="7" spans="2:10" x14ac:dyDescent="0.25">
      <c r="B7" s="1" t="s">
        <v>3</v>
      </c>
      <c r="C7" s="2">
        <v>3511</v>
      </c>
      <c r="D7" s="2">
        <v>2933</v>
      </c>
      <c r="E7" s="2">
        <v>1048</v>
      </c>
      <c r="F7" s="2">
        <v>851</v>
      </c>
      <c r="G7" s="2">
        <v>651</v>
      </c>
      <c r="H7" s="10">
        <f t="shared" si="0"/>
        <v>0.35731333106034779</v>
      </c>
      <c r="I7" s="10">
        <f t="shared" si="2"/>
        <v>0.22195704057279236</v>
      </c>
      <c r="J7" s="10">
        <f t="shared" si="1"/>
        <v>0.76498237367802591</v>
      </c>
    </row>
    <row r="8" spans="2:10" x14ac:dyDescent="0.25">
      <c r="B8" s="1" t="s">
        <v>4</v>
      </c>
      <c r="C8" s="2">
        <v>5158</v>
      </c>
      <c r="D8" s="2">
        <v>4439</v>
      </c>
      <c r="E8" s="2">
        <v>2288</v>
      </c>
      <c r="F8" s="2">
        <v>1911</v>
      </c>
      <c r="G8" s="2">
        <v>1160</v>
      </c>
      <c r="H8" s="10">
        <f t="shared" si="0"/>
        <v>0.51543140346924987</v>
      </c>
      <c r="I8" s="10">
        <f t="shared" si="2"/>
        <v>0.26132011714350079</v>
      </c>
      <c r="J8" s="10">
        <f t="shared" si="1"/>
        <v>0.60701203558346417</v>
      </c>
    </row>
    <row r="9" spans="2:10" x14ac:dyDescent="0.25">
      <c r="B9" s="1" t="s">
        <v>5</v>
      </c>
      <c r="C9" s="2">
        <v>5322</v>
      </c>
      <c r="D9" s="2">
        <v>4433</v>
      </c>
      <c r="E9" s="2">
        <v>1289</v>
      </c>
      <c r="F9" s="2">
        <v>1080</v>
      </c>
      <c r="G9" s="2">
        <v>898</v>
      </c>
      <c r="H9" s="10">
        <f t="shared" si="0"/>
        <v>0.29077374238664561</v>
      </c>
      <c r="I9" s="10">
        <f t="shared" si="2"/>
        <v>0.20257162192646064</v>
      </c>
      <c r="J9" s="10">
        <f t="shared" si="1"/>
        <v>0.83148148148148149</v>
      </c>
    </row>
    <row r="10" spans="2:10" x14ac:dyDescent="0.25">
      <c r="B10" s="1" t="s">
        <v>6</v>
      </c>
      <c r="C10" s="2">
        <v>12708</v>
      </c>
      <c r="D10" s="2">
        <v>10043</v>
      </c>
      <c r="E10" s="2">
        <v>3527</v>
      </c>
      <c r="F10" s="2">
        <v>3110</v>
      </c>
      <c r="G10" s="2">
        <v>2090</v>
      </c>
      <c r="H10" s="10">
        <f t="shared" si="0"/>
        <v>0.35118988350094593</v>
      </c>
      <c r="I10" s="10">
        <f t="shared" si="2"/>
        <v>0.20810514786418402</v>
      </c>
      <c r="J10" s="10">
        <f t="shared" si="1"/>
        <v>0.67202572347266876</v>
      </c>
    </row>
    <row r="11" spans="2:10" x14ac:dyDescent="0.25">
      <c r="B11" s="1" t="s">
        <v>7</v>
      </c>
      <c r="C11" s="2">
        <v>2642</v>
      </c>
      <c r="D11" s="2">
        <v>2075</v>
      </c>
      <c r="E11" s="2">
        <v>1155</v>
      </c>
      <c r="F11" s="2">
        <v>1018</v>
      </c>
      <c r="G11" s="2">
        <v>686</v>
      </c>
      <c r="H11" s="10">
        <f t="shared" si="0"/>
        <v>0.55662650602409636</v>
      </c>
      <c r="I11" s="10">
        <f t="shared" si="2"/>
        <v>0.3306024096385542</v>
      </c>
      <c r="J11" s="10">
        <f t="shared" si="1"/>
        <v>0.67387033398821217</v>
      </c>
    </row>
    <row r="12" spans="2:10" x14ac:dyDescent="0.25">
      <c r="B12" s="1" t="s">
        <v>8</v>
      </c>
      <c r="C12" s="2">
        <v>7340</v>
      </c>
      <c r="D12" s="2">
        <v>6596</v>
      </c>
      <c r="E12" s="2">
        <v>2765</v>
      </c>
      <c r="F12" s="2">
        <v>2259</v>
      </c>
      <c r="G12" s="2">
        <v>1477</v>
      </c>
      <c r="H12" s="10">
        <f t="shared" si="0"/>
        <v>0.41919345057610674</v>
      </c>
      <c r="I12" s="10">
        <f t="shared" si="2"/>
        <v>0.22392359005457854</v>
      </c>
      <c r="J12" s="10">
        <f t="shared" si="1"/>
        <v>0.65382912793271364</v>
      </c>
    </row>
    <row r="13" spans="2:10" x14ac:dyDescent="0.25">
      <c r="B13" s="1" t="s">
        <v>9</v>
      </c>
      <c r="C13" s="2">
        <v>3640</v>
      </c>
      <c r="D13" s="2">
        <v>2819</v>
      </c>
      <c r="E13" s="2">
        <v>1010</v>
      </c>
      <c r="F13" s="2">
        <v>876</v>
      </c>
      <c r="G13" s="2">
        <v>694</v>
      </c>
      <c r="H13" s="10">
        <f t="shared" si="0"/>
        <v>0.35828307910606599</v>
      </c>
      <c r="I13" s="10">
        <f t="shared" si="2"/>
        <v>0.24618659098971266</v>
      </c>
      <c r="J13" s="10">
        <f t="shared" si="1"/>
        <v>0.79223744292237441</v>
      </c>
    </row>
    <row r="14" spans="2:10" x14ac:dyDescent="0.25">
      <c r="B14" s="1" t="s">
        <v>10</v>
      </c>
      <c r="C14" s="2">
        <v>5240</v>
      </c>
      <c r="D14" s="2">
        <v>4424</v>
      </c>
      <c r="E14" s="2">
        <v>1324</v>
      </c>
      <c r="F14" s="2">
        <v>1157</v>
      </c>
      <c r="G14" s="2">
        <v>863</v>
      </c>
      <c r="H14" s="10">
        <f t="shared" si="0"/>
        <v>0.29927667269439423</v>
      </c>
      <c r="I14" s="10">
        <f t="shared" si="2"/>
        <v>0.19507233273056057</v>
      </c>
      <c r="J14" s="10">
        <f t="shared" si="1"/>
        <v>0.74589455488331891</v>
      </c>
    </row>
    <row r="15" spans="2:10" x14ac:dyDescent="0.25">
      <c r="B15" s="1" t="s">
        <v>11</v>
      </c>
      <c r="C15" s="2">
        <v>4015</v>
      </c>
      <c r="D15" s="2">
        <v>3257</v>
      </c>
      <c r="E15" s="2">
        <v>1434</v>
      </c>
      <c r="F15" s="2">
        <v>1227</v>
      </c>
      <c r="G15" s="2">
        <v>673</v>
      </c>
      <c r="H15" s="10">
        <f t="shared" si="0"/>
        <v>0.44028246852932146</v>
      </c>
      <c r="I15" s="10">
        <f t="shared" si="2"/>
        <v>0.2066318698188517</v>
      </c>
      <c r="J15" s="10">
        <f t="shared" si="1"/>
        <v>0.54849225753871234</v>
      </c>
    </row>
    <row r="16" spans="2:10" x14ac:dyDescent="0.25">
      <c r="B16" s="1" t="s">
        <v>12</v>
      </c>
      <c r="C16" s="2">
        <v>6854</v>
      </c>
      <c r="D16" s="2">
        <v>5276</v>
      </c>
      <c r="E16" s="2">
        <v>2468</v>
      </c>
      <c r="F16" s="2">
        <v>2016</v>
      </c>
      <c r="G16" s="2">
        <v>1350</v>
      </c>
      <c r="H16" s="10">
        <f t="shared" si="0"/>
        <v>0.467778620166793</v>
      </c>
      <c r="I16" s="10">
        <f t="shared" si="2"/>
        <v>0.25587566338134948</v>
      </c>
      <c r="J16" s="10">
        <f t="shared" si="1"/>
        <v>0.6696428571428571</v>
      </c>
    </row>
    <row r="17" spans="2:10" x14ac:dyDescent="0.25">
      <c r="B17" s="1" t="s">
        <v>13</v>
      </c>
      <c r="C17" s="2">
        <v>8458</v>
      </c>
      <c r="D17" s="2">
        <v>7022</v>
      </c>
      <c r="E17" s="2">
        <v>3147</v>
      </c>
      <c r="F17" s="2">
        <v>2691</v>
      </c>
      <c r="G17" s="2">
        <v>1743</v>
      </c>
      <c r="H17" s="10">
        <f t="shared" si="0"/>
        <v>0.44816291654799201</v>
      </c>
      <c r="I17" s="10">
        <f t="shared" si="2"/>
        <v>0.24821988037596127</v>
      </c>
      <c r="J17" s="10">
        <f t="shared" si="1"/>
        <v>0.64771460423634342</v>
      </c>
    </row>
    <row r="18" spans="2:10" x14ac:dyDescent="0.25">
      <c r="B18" s="1" t="s">
        <v>14</v>
      </c>
      <c r="C18" s="2">
        <v>5283</v>
      </c>
      <c r="D18" s="2">
        <v>4347</v>
      </c>
      <c r="E18" s="2">
        <v>1770</v>
      </c>
      <c r="F18" s="2">
        <v>1562</v>
      </c>
      <c r="G18" s="2">
        <v>947</v>
      </c>
      <c r="H18" s="10">
        <f t="shared" si="0"/>
        <v>0.40717736369910285</v>
      </c>
      <c r="I18" s="10">
        <f t="shared" si="2"/>
        <v>0.21785139176443524</v>
      </c>
      <c r="J18" s="10">
        <f t="shared" si="1"/>
        <v>0.60627400768245843</v>
      </c>
    </row>
    <row r="19" spans="2:10" x14ac:dyDescent="0.25">
      <c r="B19" s="1" t="s">
        <v>15</v>
      </c>
      <c r="C19" s="2">
        <v>19870</v>
      </c>
      <c r="D19" s="2">
        <v>15808</v>
      </c>
      <c r="E19" s="2">
        <v>8915</v>
      </c>
      <c r="F19" s="2">
        <v>7646</v>
      </c>
      <c r="G19" s="2">
        <v>4197</v>
      </c>
      <c r="H19" s="10">
        <f t="shared" si="0"/>
        <v>0.56395495951417007</v>
      </c>
      <c r="I19" s="10">
        <f t="shared" si="2"/>
        <v>0.26549848178137653</v>
      </c>
      <c r="J19" s="10">
        <f t="shared" si="1"/>
        <v>0.54891446507978026</v>
      </c>
    </row>
    <row r="20" spans="2:10" x14ac:dyDescent="0.25">
      <c r="B20" s="1" t="s">
        <v>16</v>
      </c>
      <c r="C20" s="2">
        <v>5067</v>
      </c>
      <c r="D20" s="2">
        <v>3772</v>
      </c>
      <c r="E20" s="2">
        <v>1774</v>
      </c>
      <c r="F20" s="2">
        <v>1574</v>
      </c>
      <c r="G20" s="2">
        <v>1086</v>
      </c>
      <c r="H20" s="10">
        <f t="shared" si="0"/>
        <v>0.47030752916224816</v>
      </c>
      <c r="I20" s="10">
        <f t="shared" si="2"/>
        <v>0.28791092258748674</v>
      </c>
      <c r="J20" s="10">
        <f t="shared" si="1"/>
        <v>0.68996188055908514</v>
      </c>
    </row>
    <row r="21" spans="2:10" x14ac:dyDescent="0.25">
      <c r="B21" s="1" t="s">
        <v>17</v>
      </c>
      <c r="C21" s="2">
        <v>7712</v>
      </c>
      <c r="D21" s="2">
        <v>7317</v>
      </c>
      <c r="E21" s="2">
        <v>2028</v>
      </c>
      <c r="F21" s="2">
        <v>1818</v>
      </c>
      <c r="G21" s="2">
        <v>1453</v>
      </c>
      <c r="H21" s="10">
        <f t="shared" si="0"/>
        <v>0.2771627716277163</v>
      </c>
      <c r="I21" s="10">
        <f t="shared" si="2"/>
        <v>0.1985786524531912</v>
      </c>
      <c r="J21" s="10">
        <f t="shared" si="1"/>
        <v>0.79922992299229922</v>
      </c>
    </row>
    <row r="22" spans="2:10" x14ac:dyDescent="0.25">
      <c r="B22" s="1" t="s">
        <v>18</v>
      </c>
      <c r="C22" s="2">
        <v>690</v>
      </c>
      <c r="D22" s="2">
        <v>583</v>
      </c>
      <c r="E22" s="2">
        <v>237</v>
      </c>
      <c r="F22" s="2">
        <v>219</v>
      </c>
      <c r="G22" s="2">
        <v>137</v>
      </c>
      <c r="H22" s="10">
        <f t="shared" si="0"/>
        <v>0.40651801029159518</v>
      </c>
      <c r="I22" s="10">
        <f t="shared" si="2"/>
        <v>0.23499142367066894</v>
      </c>
      <c r="J22" s="10">
        <f t="shared" si="1"/>
        <v>0.62557077625570778</v>
      </c>
    </row>
    <row r="23" spans="2:10" x14ac:dyDescent="0.25">
      <c r="B23" s="1" t="s">
        <v>19</v>
      </c>
      <c r="C23" s="2">
        <v>1194</v>
      </c>
      <c r="D23" s="2">
        <v>938</v>
      </c>
      <c r="E23" s="2">
        <v>482</v>
      </c>
      <c r="F23" s="2">
        <v>386</v>
      </c>
      <c r="G23" s="2">
        <v>231</v>
      </c>
      <c r="H23" s="10">
        <f t="shared" si="0"/>
        <v>0.51385927505330486</v>
      </c>
      <c r="I23" s="10">
        <f t="shared" si="2"/>
        <v>0.2462686567164179</v>
      </c>
      <c r="J23" s="10">
        <f t="shared" si="1"/>
        <v>0.5984455958549223</v>
      </c>
    </row>
    <row r="24" spans="2:10" x14ac:dyDescent="0.25">
      <c r="B24" s="1" t="s">
        <v>20</v>
      </c>
      <c r="C24" s="2">
        <v>1937</v>
      </c>
      <c r="D24" s="2">
        <v>1607</v>
      </c>
      <c r="E24" s="2">
        <v>518</v>
      </c>
      <c r="F24" s="2">
        <v>413</v>
      </c>
      <c r="G24" s="2">
        <v>347</v>
      </c>
      <c r="H24" s="10">
        <f t="shared" si="0"/>
        <v>0.32233976353453642</v>
      </c>
      <c r="I24" s="10">
        <f t="shared" si="2"/>
        <v>0.21593030491599252</v>
      </c>
      <c r="J24" s="10">
        <f t="shared" si="1"/>
        <v>0.84019370460048426</v>
      </c>
    </row>
    <row r="25" spans="2:10" x14ac:dyDescent="0.25">
      <c r="B25" s="1" t="s">
        <v>21</v>
      </c>
      <c r="C25" s="2">
        <v>8115</v>
      </c>
      <c r="D25" s="2">
        <v>7171</v>
      </c>
      <c r="E25" s="2">
        <v>3136</v>
      </c>
      <c r="F25" s="2">
        <v>2860</v>
      </c>
      <c r="G25" s="2">
        <v>1614</v>
      </c>
      <c r="H25" s="10">
        <f t="shared" si="0"/>
        <v>0.43731697113373308</v>
      </c>
      <c r="I25" s="10">
        <f t="shared" si="2"/>
        <v>0.22507321154650675</v>
      </c>
      <c r="J25" s="10">
        <f t="shared" si="1"/>
        <v>0.56433566433566429</v>
      </c>
    </row>
    <row r="26" spans="2:10" x14ac:dyDescent="0.25">
      <c r="B26" s="1" t="s">
        <v>22</v>
      </c>
      <c r="C26" s="2">
        <v>10494</v>
      </c>
      <c r="D26" s="2">
        <v>8921</v>
      </c>
      <c r="E26" s="2">
        <v>2222</v>
      </c>
      <c r="F26" s="2">
        <v>1922</v>
      </c>
      <c r="G26" s="2">
        <v>1348</v>
      </c>
      <c r="H26" s="10">
        <f t="shared" si="0"/>
        <v>0.24907521578298397</v>
      </c>
      <c r="I26" s="10">
        <f t="shared" si="2"/>
        <v>0.15110413630758884</v>
      </c>
      <c r="J26" s="10">
        <f t="shared" si="1"/>
        <v>0.70135275754422477</v>
      </c>
    </row>
    <row r="27" spans="2:10" x14ac:dyDescent="0.25">
      <c r="B27" s="1" t="s">
        <v>23</v>
      </c>
      <c r="C27" s="2">
        <v>5619</v>
      </c>
      <c r="D27" s="2">
        <v>4701</v>
      </c>
      <c r="E27" s="2">
        <v>1700</v>
      </c>
      <c r="F27" s="2">
        <v>1458</v>
      </c>
      <c r="G27" s="2">
        <v>1064</v>
      </c>
      <c r="H27" s="10">
        <f t="shared" si="0"/>
        <v>0.36162518613061051</v>
      </c>
      <c r="I27" s="10">
        <f t="shared" si="2"/>
        <v>0.22633482237821739</v>
      </c>
      <c r="J27" s="10">
        <f t="shared" si="1"/>
        <v>0.72976680384087789</v>
      </c>
    </row>
    <row r="28" spans="2:10" x14ac:dyDescent="0.25">
      <c r="B28" s="1" t="s">
        <v>24</v>
      </c>
      <c r="C28" s="2">
        <v>1488</v>
      </c>
      <c r="D28" s="2">
        <v>1204</v>
      </c>
      <c r="E28" s="2">
        <v>717</v>
      </c>
      <c r="F28" s="2">
        <v>569</v>
      </c>
      <c r="G28" s="2">
        <v>265</v>
      </c>
      <c r="H28" s="10">
        <f t="shared" si="0"/>
        <v>0.595514950166113</v>
      </c>
      <c r="I28" s="10">
        <f t="shared" si="2"/>
        <v>0.22009966777408638</v>
      </c>
      <c r="J28" s="10">
        <f t="shared" si="1"/>
        <v>0.46572934973637964</v>
      </c>
    </row>
    <row r="29" spans="2:10" x14ac:dyDescent="0.25">
      <c r="B29" s="1" t="s">
        <v>25</v>
      </c>
      <c r="C29" s="2">
        <v>1896</v>
      </c>
      <c r="D29" s="2">
        <v>1535</v>
      </c>
      <c r="E29" s="2">
        <v>506</v>
      </c>
      <c r="F29" s="2">
        <v>451</v>
      </c>
      <c r="G29" s="2">
        <v>278</v>
      </c>
      <c r="H29" s="10">
        <f t="shared" si="0"/>
        <v>0.32964169381107494</v>
      </c>
      <c r="I29" s="10">
        <f t="shared" si="2"/>
        <v>0.18110749185667752</v>
      </c>
      <c r="J29" s="10">
        <f t="shared" si="1"/>
        <v>0.61640798226164084</v>
      </c>
    </row>
    <row r="30" spans="2:10" x14ac:dyDescent="0.25">
      <c r="B30" s="1" t="s">
        <v>26</v>
      </c>
      <c r="C30" s="2">
        <v>3043</v>
      </c>
      <c r="D30" s="2">
        <v>2532</v>
      </c>
      <c r="E30" s="2">
        <v>785</v>
      </c>
      <c r="F30" s="2">
        <v>686</v>
      </c>
      <c r="G30" s="2">
        <v>542</v>
      </c>
      <c r="H30" s="10">
        <f t="shared" si="0"/>
        <v>0.3100315955766193</v>
      </c>
      <c r="I30" s="10">
        <f t="shared" si="2"/>
        <v>0.21406003159557663</v>
      </c>
      <c r="J30" s="10">
        <f t="shared" si="1"/>
        <v>0.79008746355685133</v>
      </c>
    </row>
    <row r="31" spans="2:10" x14ac:dyDescent="0.25">
      <c r="B31" s="1" t="s">
        <v>0</v>
      </c>
      <c r="C31" s="2">
        <f>SUM(C5:C30)</f>
        <v>148757</v>
      </c>
      <c r="D31" s="2">
        <f>SUM(D5:D30)</f>
        <v>123490</v>
      </c>
      <c r="E31" s="2">
        <f>SUM(E5:E30)</f>
        <v>49648</v>
      </c>
      <c r="F31" s="2">
        <f>SUM(F5:F30)</f>
        <v>42720</v>
      </c>
      <c r="G31" s="2">
        <f>SUM(G5:G30)</f>
        <v>27963</v>
      </c>
      <c r="H31" s="10">
        <f t="shared" si="0"/>
        <v>0.40204065106486353</v>
      </c>
      <c r="I31" s="10">
        <f t="shared" si="2"/>
        <v>0.22643938780468054</v>
      </c>
      <c r="J31" s="10">
        <f t="shared" si="1"/>
        <v>0.65456460674157302</v>
      </c>
    </row>
    <row r="32" spans="2:10" x14ac:dyDescent="0.25">
      <c r="B32" s="8" t="s">
        <v>51</v>
      </c>
    </row>
    <row r="33" spans="2:12" x14ac:dyDescent="0.25">
      <c r="B33" s="8" t="s">
        <v>43</v>
      </c>
    </row>
    <row r="34" spans="2:12" x14ac:dyDescent="0.25">
      <c r="B34" s="8" t="s">
        <v>52</v>
      </c>
    </row>
    <row r="35" spans="2:12" ht="30.75" customHeight="1" x14ac:dyDescent="0.25">
      <c r="B35" s="30" t="s">
        <v>91</v>
      </c>
      <c r="C35" s="30"/>
      <c r="D35" s="30"/>
      <c r="E35" s="30"/>
      <c r="F35" s="30"/>
      <c r="G35" s="30"/>
      <c r="H35" s="30"/>
      <c r="I35" s="30"/>
      <c r="J35" s="30"/>
      <c r="K35" s="28"/>
      <c r="L35" s="28"/>
    </row>
    <row r="36" spans="2:12" s="9" customFormat="1" x14ac:dyDescent="0.25">
      <c r="B36" s="8" t="s">
        <v>84</v>
      </c>
    </row>
    <row r="37" spans="2:12" s="9" customFormat="1" x14ac:dyDescent="0.25">
      <c r="B37" s="13" t="s">
        <v>58</v>
      </c>
    </row>
    <row r="38" spans="2:12" x14ac:dyDescent="0.25">
      <c r="B38" s="8" t="s">
        <v>72</v>
      </c>
    </row>
  </sheetData>
  <sheetProtection algorithmName="SHA-512" hashValue="yofXV6JEJCLTQUeMeWdmCOROSgCnSP5KJA2+9TiTwu4V/6ryoR6jIYYlkkM31MpNaxQLDBuDP1MH2KZsBJUmGQ==" saltValue="iqdE79xwIDzb2VysnHlfJw==" spinCount="100000" sheet="1" objects="1" scenarios="1"/>
  <mergeCells count="1">
    <mergeCell ref="B35:J3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54"/>
  <sheetViews>
    <sheetView showGridLines="0" zoomScaleNormal="100" zoomScalePageLayoutView="70" workbookViewId="0">
      <selection activeCell="B15" sqref="B15:B19"/>
    </sheetView>
  </sheetViews>
  <sheetFormatPr baseColWidth="10" defaultColWidth="10.85546875" defaultRowHeight="15" x14ac:dyDescent="0.25"/>
  <cols>
    <col min="1" max="1" width="10.85546875" style="3"/>
    <col min="2" max="2" width="17.28515625" style="3" customWidth="1"/>
    <col min="3" max="3" width="19.7109375" style="3" customWidth="1"/>
    <col min="4" max="4" width="15.42578125" style="3" customWidth="1"/>
    <col min="5" max="5" width="14.28515625" style="3" customWidth="1"/>
    <col min="6" max="6" width="17.5703125" style="3" customWidth="1"/>
    <col min="7" max="7" width="15.7109375" style="3" customWidth="1"/>
    <col min="8" max="16384" width="10.85546875" style="3"/>
  </cols>
  <sheetData>
    <row r="2" spans="2:22" x14ac:dyDescent="0.25">
      <c r="B2" s="11" t="s">
        <v>76</v>
      </c>
    </row>
    <row r="3" spans="2:22" ht="15" customHeight="1" x14ac:dyDescent="0.25"/>
    <row r="4" spans="2:22" ht="48" thickBot="1" x14ac:dyDescent="0.3">
      <c r="B4" s="23" t="s">
        <v>27</v>
      </c>
      <c r="C4" s="24" t="s">
        <v>85</v>
      </c>
      <c r="D4" s="24" t="s">
        <v>30</v>
      </c>
      <c r="E4" s="24" t="s">
        <v>92</v>
      </c>
      <c r="F4" s="24" t="s">
        <v>28</v>
      </c>
      <c r="G4" s="24" t="s">
        <v>29</v>
      </c>
    </row>
    <row r="5" spans="2:22" ht="15" customHeight="1" x14ac:dyDescent="0.25">
      <c r="B5" s="31" t="s">
        <v>44</v>
      </c>
      <c r="C5" s="20" t="s">
        <v>60</v>
      </c>
      <c r="D5" s="21">
        <v>7924</v>
      </c>
      <c r="E5" s="22">
        <v>0.76577328369510189</v>
      </c>
      <c r="F5" s="22">
        <v>0.76394500693247924</v>
      </c>
      <c r="G5" s="22">
        <v>0.76760156045772454</v>
      </c>
      <c r="S5" s="15"/>
      <c r="T5" s="15"/>
      <c r="U5" s="15"/>
      <c r="V5" s="15"/>
    </row>
    <row r="6" spans="2:22" ht="15.75" customHeight="1" x14ac:dyDescent="0.25">
      <c r="B6" s="32"/>
      <c r="C6" s="4" t="s">
        <v>61</v>
      </c>
      <c r="D6" s="2">
        <v>20865</v>
      </c>
      <c r="E6" s="7">
        <v>0.73098550203690882</v>
      </c>
      <c r="F6" s="7">
        <v>0.72997913841476814</v>
      </c>
      <c r="G6" s="7">
        <v>0.7319918656590495</v>
      </c>
      <c r="S6" s="15"/>
      <c r="T6" s="15"/>
      <c r="U6" s="15"/>
      <c r="V6" s="15"/>
    </row>
    <row r="7" spans="2:22" ht="15" customHeight="1" x14ac:dyDescent="0.25">
      <c r="B7" s="32"/>
      <c r="C7" s="4" t="s">
        <v>62</v>
      </c>
      <c r="D7" s="2">
        <v>19816</v>
      </c>
      <c r="E7" s="7">
        <v>0.75008074283407333</v>
      </c>
      <c r="F7" s="7">
        <v>0.74888983661063235</v>
      </c>
      <c r="G7" s="7">
        <v>0.75127164905751431</v>
      </c>
      <c r="S7" s="15"/>
      <c r="T7" s="15"/>
      <c r="U7" s="15"/>
      <c r="V7" s="15"/>
    </row>
    <row r="8" spans="2:22" ht="15.75" customHeight="1" x14ac:dyDescent="0.25">
      <c r="B8" s="32"/>
      <c r="C8" s="4" t="s">
        <v>31</v>
      </c>
      <c r="D8" s="2">
        <v>500</v>
      </c>
      <c r="E8" s="7">
        <v>0.73107499999999914</v>
      </c>
      <c r="F8" s="7">
        <v>0.72395320353765635</v>
      </c>
      <c r="G8" s="7">
        <v>0.73819679646234193</v>
      </c>
      <c r="S8" s="15"/>
      <c r="T8" s="15"/>
      <c r="U8" s="15"/>
      <c r="V8" s="15"/>
    </row>
    <row r="9" spans="2:22" ht="15.75" customHeight="1" x14ac:dyDescent="0.25">
      <c r="B9" s="32"/>
      <c r="C9" s="4" t="s">
        <v>32</v>
      </c>
      <c r="D9" s="2">
        <v>543</v>
      </c>
      <c r="E9" s="7">
        <v>0.7581491712707179</v>
      </c>
      <c r="F9" s="7">
        <v>0.75210794677356585</v>
      </c>
      <c r="G9" s="7">
        <v>0.76419039576786996</v>
      </c>
      <c r="S9" s="15"/>
      <c r="T9" s="15"/>
      <c r="U9" s="15"/>
      <c r="V9" s="15"/>
    </row>
    <row r="10" spans="2:22" ht="15" customHeight="1" x14ac:dyDescent="0.25">
      <c r="B10" s="32" t="s">
        <v>38</v>
      </c>
      <c r="C10" s="4" t="s">
        <v>60</v>
      </c>
      <c r="D10" s="2">
        <v>3772</v>
      </c>
      <c r="E10" s="7">
        <v>0.51817669671261979</v>
      </c>
      <c r="F10" s="7">
        <v>0.5150626358306637</v>
      </c>
      <c r="G10" s="7">
        <v>0.52129075759457588</v>
      </c>
      <c r="S10" s="15"/>
      <c r="T10" s="15"/>
      <c r="U10" s="15"/>
      <c r="V10" s="15"/>
    </row>
    <row r="11" spans="2:22" ht="15" customHeight="1" x14ac:dyDescent="0.25">
      <c r="B11" s="32"/>
      <c r="C11" s="4" t="s">
        <v>61</v>
      </c>
      <c r="D11" s="2">
        <v>39532</v>
      </c>
      <c r="E11" s="7">
        <v>0.49301388748355535</v>
      </c>
      <c r="F11" s="7">
        <v>0.49189403064355586</v>
      </c>
      <c r="G11" s="7">
        <v>0.49413374432355484</v>
      </c>
      <c r="S11" s="15"/>
      <c r="T11" s="15"/>
      <c r="U11" s="15"/>
      <c r="V11" s="15"/>
    </row>
    <row r="12" spans="2:22" ht="15" customHeight="1" x14ac:dyDescent="0.25">
      <c r="B12" s="32"/>
      <c r="C12" s="4" t="s">
        <v>62</v>
      </c>
      <c r="D12" s="2">
        <v>28183</v>
      </c>
      <c r="E12" s="7">
        <v>0.50928485257070177</v>
      </c>
      <c r="F12" s="7">
        <v>0.50812229379064167</v>
      </c>
      <c r="G12" s="7">
        <v>0.51044741135076188</v>
      </c>
      <c r="S12" s="15"/>
      <c r="T12" s="15"/>
      <c r="U12" s="15"/>
      <c r="V12" s="15"/>
    </row>
    <row r="13" spans="2:22" x14ac:dyDescent="0.25">
      <c r="B13" s="32"/>
      <c r="C13" s="4" t="s">
        <v>31</v>
      </c>
      <c r="D13" s="2">
        <v>2062</v>
      </c>
      <c r="E13" s="7">
        <v>0.48594810863239601</v>
      </c>
      <c r="F13" s="7">
        <v>0.48122765754533969</v>
      </c>
      <c r="G13" s="7">
        <v>0.49066855971945234</v>
      </c>
      <c r="S13" s="15"/>
      <c r="T13" s="15"/>
      <c r="U13" s="15"/>
      <c r="V13" s="15"/>
    </row>
    <row r="14" spans="2:22" ht="15.75" thickBot="1" x14ac:dyDescent="0.3">
      <c r="B14" s="33"/>
      <c r="C14" s="25" t="s">
        <v>32</v>
      </c>
      <c r="D14" s="26">
        <v>293</v>
      </c>
      <c r="E14" s="27">
        <v>0.57478668941979538</v>
      </c>
      <c r="F14" s="27">
        <v>0.56449080166070087</v>
      </c>
      <c r="G14" s="27">
        <v>0.5850825771788899</v>
      </c>
      <c r="S14" s="15"/>
      <c r="T14" s="15"/>
      <c r="U14" s="15"/>
      <c r="V14" s="15"/>
    </row>
    <row r="15" spans="2:22" x14ac:dyDescent="0.25">
      <c r="B15" s="36" t="s">
        <v>0</v>
      </c>
      <c r="C15" s="20" t="s">
        <v>60</v>
      </c>
      <c r="D15" s="21">
        <v>11696</v>
      </c>
      <c r="E15" s="22">
        <v>0.68592253761969646</v>
      </c>
      <c r="F15" s="22">
        <v>0.68328764101069817</v>
      </c>
      <c r="G15" s="22">
        <v>0.68855743422869475</v>
      </c>
      <c r="S15" s="15"/>
      <c r="T15" s="15"/>
      <c r="U15" s="15"/>
      <c r="V15" s="15"/>
    </row>
    <row r="16" spans="2:22" x14ac:dyDescent="0.25">
      <c r="B16" s="36"/>
      <c r="C16" s="4" t="s">
        <v>61</v>
      </c>
      <c r="D16" s="2">
        <v>60397</v>
      </c>
      <c r="E16" s="7">
        <v>0.57522455585542365</v>
      </c>
      <c r="F16" s="7">
        <v>0.5740110441090559</v>
      </c>
      <c r="G16" s="7">
        <v>0.57643806760179139</v>
      </c>
      <c r="S16" s="15"/>
      <c r="T16" s="15"/>
      <c r="U16" s="15"/>
      <c r="V16" s="15"/>
    </row>
    <row r="17" spans="2:22" ht="15" customHeight="1" x14ac:dyDescent="0.25">
      <c r="B17" s="36"/>
      <c r="C17" s="4" t="s">
        <v>62</v>
      </c>
      <c r="D17" s="2">
        <v>47999</v>
      </c>
      <c r="E17" s="7">
        <v>0.60869549365610642</v>
      </c>
      <c r="F17" s="7">
        <v>0.6073417676140469</v>
      </c>
      <c r="G17" s="7">
        <v>0.61004921969816595</v>
      </c>
      <c r="S17" s="15"/>
      <c r="T17" s="15"/>
      <c r="U17" s="15"/>
      <c r="V17" s="15"/>
    </row>
    <row r="18" spans="2:22" x14ac:dyDescent="0.25">
      <c r="B18" s="36"/>
      <c r="C18" s="4" t="s">
        <v>31</v>
      </c>
      <c r="D18" s="2">
        <v>2562</v>
      </c>
      <c r="E18" s="7">
        <v>0.53378708040593192</v>
      </c>
      <c r="F18" s="7">
        <v>0.52826251961142212</v>
      </c>
      <c r="G18" s="7">
        <v>0.53931164120044173</v>
      </c>
      <c r="S18" s="15"/>
      <c r="T18" s="15"/>
      <c r="U18" s="15"/>
      <c r="V18" s="15"/>
    </row>
    <row r="19" spans="2:22" x14ac:dyDescent="0.25">
      <c r="B19" s="36"/>
      <c r="C19" s="4" t="s">
        <v>32</v>
      </c>
      <c r="D19" s="2">
        <v>836</v>
      </c>
      <c r="E19" s="7">
        <v>0.69388456937799059</v>
      </c>
      <c r="F19" s="7">
        <v>0.68590966716651369</v>
      </c>
      <c r="G19" s="7">
        <v>0.70185947158946749</v>
      </c>
      <c r="S19" s="15"/>
      <c r="T19" s="15"/>
      <c r="U19" s="15"/>
      <c r="V19" s="15"/>
    </row>
    <row r="20" spans="2:22" x14ac:dyDescent="0.25">
      <c r="B20" s="34" t="s">
        <v>89</v>
      </c>
      <c r="C20" s="35"/>
      <c r="D20" s="2">
        <f>SUM(D5:D14)</f>
        <v>123490</v>
      </c>
      <c r="E20" s="7">
        <v>0.59866234108024374</v>
      </c>
      <c r="F20" s="7">
        <v>0.59779977965555087</v>
      </c>
      <c r="G20" s="7">
        <v>0.59952490250493662</v>
      </c>
      <c r="S20" s="15"/>
      <c r="T20" s="15"/>
      <c r="U20" s="15"/>
      <c r="V20" s="15"/>
    </row>
    <row r="21" spans="2:22" x14ac:dyDescent="0.25">
      <c r="B21" s="8" t="s">
        <v>48</v>
      </c>
    </row>
    <row r="22" spans="2:22" x14ac:dyDescent="0.25">
      <c r="B22" s="8" t="s">
        <v>79</v>
      </c>
    </row>
    <row r="23" spans="2:22" x14ac:dyDescent="0.25">
      <c r="B23" s="8" t="s">
        <v>49</v>
      </c>
    </row>
    <row r="24" spans="2:22" x14ac:dyDescent="0.25">
      <c r="B24" s="8" t="s">
        <v>50</v>
      </c>
    </row>
    <row r="25" spans="2:22" ht="31.5" customHeight="1" x14ac:dyDescent="0.25">
      <c r="B25" s="37" t="s">
        <v>93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</row>
    <row r="26" spans="2:22" x14ac:dyDescent="0.25">
      <c r="B26" s="8" t="s">
        <v>72</v>
      </c>
    </row>
    <row r="28" spans="2:22" x14ac:dyDescent="0.25">
      <c r="B28"/>
      <c r="C28"/>
      <c r="D28"/>
      <c r="E28"/>
      <c r="F28"/>
      <c r="G28"/>
      <c r="H28"/>
      <c r="I28"/>
      <c r="J28"/>
    </row>
    <row r="29" spans="2:22" x14ac:dyDescent="0.25">
      <c r="B29"/>
      <c r="C29"/>
      <c r="D29"/>
      <c r="E29"/>
      <c r="F29"/>
      <c r="G29"/>
      <c r="H29"/>
      <c r="I29"/>
      <c r="J29"/>
    </row>
    <row r="30" spans="2:22" ht="15.75" customHeight="1" x14ac:dyDescent="0.25">
      <c r="B30"/>
      <c r="C30"/>
      <c r="D30"/>
      <c r="E30"/>
      <c r="F30"/>
      <c r="G30"/>
      <c r="H30"/>
      <c r="I30"/>
      <c r="J30"/>
    </row>
    <row r="31" spans="2:22" x14ac:dyDescent="0.25">
      <c r="B31"/>
      <c r="C31"/>
      <c r="D31"/>
      <c r="E31"/>
      <c r="F31"/>
      <c r="G31"/>
      <c r="H31"/>
      <c r="I31"/>
      <c r="J31"/>
    </row>
    <row r="32" spans="2:22" x14ac:dyDescent="0.25">
      <c r="B32"/>
      <c r="C32"/>
      <c r="D32"/>
      <c r="E32"/>
      <c r="F32"/>
      <c r="G32"/>
      <c r="H32"/>
      <c r="I32"/>
      <c r="J32"/>
    </row>
    <row r="33" spans="2:10" x14ac:dyDescent="0.25">
      <c r="B33"/>
      <c r="C33"/>
      <c r="D33"/>
      <c r="E33"/>
      <c r="F33"/>
      <c r="G33"/>
      <c r="H33"/>
      <c r="I33"/>
      <c r="J33"/>
    </row>
    <row r="34" spans="2:10" x14ac:dyDescent="0.25">
      <c r="B34"/>
      <c r="C34"/>
      <c r="D34"/>
      <c r="E34"/>
      <c r="F34"/>
      <c r="G34"/>
      <c r="H34"/>
      <c r="I34"/>
      <c r="J34"/>
    </row>
    <row r="35" spans="2:10" x14ac:dyDescent="0.25">
      <c r="B35"/>
      <c r="C35"/>
      <c r="D35"/>
      <c r="E35"/>
      <c r="F35"/>
      <c r="G35"/>
      <c r="H35"/>
      <c r="I35"/>
      <c r="J35"/>
    </row>
    <row r="36" spans="2:10" x14ac:dyDescent="0.25">
      <c r="B36"/>
      <c r="C36"/>
      <c r="D36"/>
      <c r="E36"/>
      <c r="F36"/>
      <c r="G36"/>
      <c r="H36"/>
      <c r="I36"/>
      <c r="J36"/>
    </row>
    <row r="37" spans="2:10" x14ac:dyDescent="0.25">
      <c r="B37"/>
      <c r="C37"/>
      <c r="D37"/>
      <c r="E37"/>
      <c r="F37"/>
      <c r="G37"/>
      <c r="H37"/>
      <c r="I37"/>
      <c r="J37"/>
    </row>
    <row r="38" spans="2:10" x14ac:dyDescent="0.25">
      <c r="B38"/>
      <c r="C38"/>
      <c r="D38"/>
      <c r="E38"/>
      <c r="F38"/>
      <c r="G38"/>
      <c r="H38"/>
      <c r="I38"/>
      <c r="J38"/>
    </row>
    <row r="39" spans="2:10" x14ac:dyDescent="0.25">
      <c r="B39"/>
      <c r="C39"/>
      <c r="D39"/>
      <c r="E39"/>
      <c r="F39"/>
      <c r="G39"/>
      <c r="H39"/>
      <c r="I39"/>
      <c r="J39"/>
    </row>
    <row r="40" spans="2:10" x14ac:dyDescent="0.25">
      <c r="B40"/>
      <c r="C40"/>
      <c r="D40"/>
      <c r="E40"/>
      <c r="F40"/>
      <c r="G40"/>
      <c r="H40"/>
      <c r="I40"/>
      <c r="J40"/>
    </row>
    <row r="41" spans="2:10" x14ac:dyDescent="0.25">
      <c r="B41"/>
      <c r="C41"/>
      <c r="D41"/>
      <c r="E41"/>
      <c r="F41"/>
      <c r="G41"/>
      <c r="H41"/>
      <c r="I41"/>
      <c r="J41"/>
    </row>
    <row r="42" spans="2:10" x14ac:dyDescent="0.25">
      <c r="B42"/>
      <c r="C42"/>
      <c r="D42"/>
      <c r="E42"/>
      <c r="F42"/>
      <c r="G42"/>
      <c r="H42"/>
      <c r="I42"/>
      <c r="J42"/>
    </row>
    <row r="43" spans="2:10" x14ac:dyDescent="0.25">
      <c r="B43"/>
      <c r="C43"/>
      <c r="D43"/>
      <c r="E43"/>
      <c r="F43"/>
      <c r="G43"/>
      <c r="H43"/>
      <c r="I43"/>
      <c r="J43"/>
    </row>
    <row r="44" spans="2:10" x14ac:dyDescent="0.25">
      <c r="B44"/>
      <c r="C44"/>
      <c r="D44"/>
      <c r="E44"/>
      <c r="F44"/>
      <c r="G44"/>
      <c r="H44"/>
      <c r="I44"/>
      <c r="J44"/>
    </row>
    <row r="45" spans="2:10" x14ac:dyDescent="0.25">
      <c r="B45"/>
      <c r="C45"/>
      <c r="D45"/>
      <c r="E45"/>
      <c r="F45"/>
      <c r="G45"/>
      <c r="H45"/>
      <c r="I45"/>
      <c r="J45"/>
    </row>
    <row r="46" spans="2:10" x14ac:dyDescent="0.25">
      <c r="B46"/>
      <c r="C46"/>
      <c r="D46"/>
      <c r="E46"/>
      <c r="F46"/>
      <c r="G46"/>
      <c r="H46"/>
      <c r="I46"/>
      <c r="J46"/>
    </row>
    <row r="47" spans="2:10" x14ac:dyDescent="0.25">
      <c r="B47"/>
      <c r="C47"/>
      <c r="D47"/>
      <c r="E47"/>
      <c r="F47"/>
      <c r="G47"/>
      <c r="H47"/>
      <c r="I47"/>
      <c r="J47"/>
    </row>
    <row r="48" spans="2:10" x14ac:dyDescent="0.25">
      <c r="B48"/>
      <c r="C48"/>
      <c r="D48"/>
      <c r="E48"/>
      <c r="F48"/>
      <c r="G48"/>
      <c r="H48"/>
      <c r="I48"/>
      <c r="J48"/>
    </row>
    <row r="49" spans="2:10" x14ac:dyDescent="0.25">
      <c r="B49"/>
      <c r="C49"/>
      <c r="D49"/>
      <c r="E49"/>
      <c r="F49"/>
      <c r="G49"/>
      <c r="H49"/>
      <c r="I49"/>
      <c r="J49"/>
    </row>
    <row r="50" spans="2:10" x14ac:dyDescent="0.25">
      <c r="B50"/>
      <c r="C50"/>
      <c r="D50"/>
      <c r="E50"/>
      <c r="F50"/>
      <c r="G50"/>
      <c r="H50"/>
      <c r="I50"/>
      <c r="J50"/>
    </row>
    <row r="51" spans="2:10" x14ac:dyDescent="0.25">
      <c r="B51"/>
      <c r="C51"/>
      <c r="D51"/>
      <c r="E51"/>
      <c r="F51"/>
      <c r="G51"/>
      <c r="H51"/>
      <c r="I51"/>
      <c r="J51"/>
    </row>
    <row r="52" spans="2:10" x14ac:dyDescent="0.25">
      <c r="B52"/>
      <c r="C52"/>
      <c r="D52"/>
      <c r="E52"/>
      <c r="F52"/>
      <c r="G52"/>
      <c r="H52"/>
      <c r="I52"/>
      <c r="J52"/>
    </row>
    <row r="53" spans="2:10" x14ac:dyDescent="0.25">
      <c r="B53"/>
      <c r="C53"/>
      <c r="D53"/>
      <c r="E53"/>
      <c r="F53"/>
      <c r="G53"/>
      <c r="H53"/>
      <c r="I53"/>
      <c r="J53"/>
    </row>
    <row r="54" spans="2:10" x14ac:dyDescent="0.25">
      <c r="B54"/>
      <c r="C54"/>
      <c r="D54"/>
      <c r="E54"/>
      <c r="F54"/>
      <c r="G54"/>
      <c r="H54"/>
      <c r="I54"/>
      <c r="J54"/>
    </row>
  </sheetData>
  <sheetProtection algorithmName="SHA-512" hashValue="ArijTlpzpiptICJxCWX0eB+8qCvsVVB3KhO8psnZg77q9I2WXLabqYiAZ+I3horGnUDauXKaUs1XjhgDMH0X6g==" saltValue="EG6A3bbQFgY1deghkjRzjw==" spinCount="100000" sheet="1" objects="1" scenarios="1"/>
  <mergeCells count="5">
    <mergeCell ref="B5:B9"/>
    <mergeCell ref="B10:B14"/>
    <mergeCell ref="B20:C20"/>
    <mergeCell ref="B15:B19"/>
    <mergeCell ref="B25:L25"/>
  </mergeCells>
  <pageMargins left="0.7" right="0.7" top="0.75" bottom="0.75" header="0.3" footer="0.3"/>
  <pageSetup paperSize="9" orientation="portrait" r:id="rId1"/>
  <ignoredErrors>
    <ignoredError sqref="D2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58"/>
  <sheetViews>
    <sheetView showGridLines="0" zoomScaleNormal="100" zoomScalePageLayoutView="70" workbookViewId="0">
      <selection activeCell="B29" sqref="B29"/>
    </sheetView>
  </sheetViews>
  <sheetFormatPr baseColWidth="10" defaultColWidth="10.85546875" defaultRowHeight="15" x14ac:dyDescent="0.25"/>
  <cols>
    <col min="1" max="1" width="10.85546875" style="3"/>
    <col min="2" max="2" width="17.28515625" style="3" customWidth="1"/>
    <col min="3" max="3" width="15.7109375" style="3" customWidth="1"/>
    <col min="4" max="4" width="15.42578125" style="3" customWidth="1"/>
    <col min="5" max="5" width="14.28515625" style="3" customWidth="1"/>
    <col min="6" max="6" width="17.5703125" style="3" customWidth="1"/>
    <col min="7" max="7" width="15.7109375" style="3" customWidth="1"/>
    <col min="8" max="16384" width="10.85546875" style="3"/>
  </cols>
  <sheetData>
    <row r="2" spans="2:22" x14ac:dyDescent="0.25">
      <c r="B2" s="11" t="s">
        <v>77</v>
      </c>
    </row>
    <row r="3" spans="2:22" ht="15" customHeight="1" x14ac:dyDescent="0.25"/>
    <row r="4" spans="2:22" ht="48" thickBot="1" x14ac:dyDescent="0.3">
      <c r="B4" s="24" t="s">
        <v>27</v>
      </c>
      <c r="C4" s="24" t="s">
        <v>71</v>
      </c>
      <c r="D4" s="24" t="s">
        <v>30</v>
      </c>
      <c r="E4" s="24" t="s">
        <v>92</v>
      </c>
      <c r="F4" s="24" t="s">
        <v>28</v>
      </c>
      <c r="G4" s="24" t="s">
        <v>29</v>
      </c>
    </row>
    <row r="5" spans="2:22" ht="15" customHeight="1" x14ac:dyDescent="0.25">
      <c r="B5" s="31" t="s">
        <v>44</v>
      </c>
      <c r="C5" s="20" t="s">
        <v>63</v>
      </c>
      <c r="D5" s="21">
        <v>12843</v>
      </c>
      <c r="E5" s="22">
        <v>0.672626138752628</v>
      </c>
      <c r="F5" s="22">
        <v>0.6715827854459393</v>
      </c>
      <c r="G5" s="22">
        <v>0.6736694920593167</v>
      </c>
      <c r="S5" s="15"/>
      <c r="T5" s="15"/>
      <c r="U5" s="15"/>
      <c r="V5" s="15"/>
    </row>
    <row r="6" spans="2:22" ht="15.75" customHeight="1" x14ac:dyDescent="0.25">
      <c r="B6" s="32"/>
      <c r="C6" s="4" t="s">
        <v>64</v>
      </c>
      <c r="D6" s="2">
        <v>16606</v>
      </c>
      <c r="E6" s="7">
        <v>0.75100264964470997</v>
      </c>
      <c r="F6" s="7">
        <v>0.74980612841079486</v>
      </c>
      <c r="G6" s="7">
        <v>0.75219917087862509</v>
      </c>
      <c r="S6" s="15"/>
      <c r="T6" s="15"/>
      <c r="U6" s="15"/>
      <c r="V6" s="15"/>
    </row>
    <row r="7" spans="2:22" ht="15" customHeight="1" x14ac:dyDescent="0.25">
      <c r="B7" s="32"/>
      <c r="C7" s="4" t="s">
        <v>65</v>
      </c>
      <c r="D7" s="2">
        <v>6962</v>
      </c>
      <c r="E7" s="7">
        <v>0.75369685435219669</v>
      </c>
      <c r="F7" s="7">
        <v>0.75231246201585633</v>
      </c>
      <c r="G7" s="7">
        <v>0.75508124668853704</v>
      </c>
      <c r="S7" s="15"/>
      <c r="T7" s="15"/>
      <c r="U7" s="15"/>
      <c r="V7" s="15"/>
    </row>
    <row r="8" spans="2:22" ht="15.75" customHeight="1" x14ac:dyDescent="0.25">
      <c r="B8" s="32"/>
      <c r="C8" s="4" t="s">
        <v>66</v>
      </c>
      <c r="D8" s="2">
        <v>11020</v>
      </c>
      <c r="E8" s="7">
        <v>0.79676610707804418</v>
      </c>
      <c r="F8" s="7">
        <v>0.79567146967189117</v>
      </c>
      <c r="G8" s="7">
        <v>0.79786074448419719</v>
      </c>
      <c r="S8" s="15"/>
      <c r="T8" s="15"/>
      <c r="U8" s="15"/>
      <c r="V8" s="15"/>
    </row>
    <row r="9" spans="2:22" ht="15.75" customHeight="1" x14ac:dyDescent="0.25">
      <c r="B9" s="32"/>
      <c r="C9" s="4" t="s">
        <v>67</v>
      </c>
      <c r="D9" s="2">
        <v>2034</v>
      </c>
      <c r="E9" s="7">
        <v>0.81991150442477911</v>
      </c>
      <c r="F9" s="7">
        <v>0.81769175448189635</v>
      </c>
      <c r="G9" s="7">
        <v>0.82213125436766188</v>
      </c>
      <c r="S9" s="15"/>
      <c r="T9" s="15"/>
      <c r="U9" s="15"/>
      <c r="V9" s="15"/>
    </row>
    <row r="10" spans="2:22" ht="15.75" customHeight="1" x14ac:dyDescent="0.25">
      <c r="B10" s="32"/>
      <c r="C10" s="4" t="s">
        <v>68</v>
      </c>
      <c r="D10" s="2">
        <v>183</v>
      </c>
      <c r="E10" s="7">
        <v>0.85150273224043715</v>
      </c>
      <c r="F10" s="7">
        <v>0.84494395969066616</v>
      </c>
      <c r="G10" s="7">
        <v>0.85806150479020815</v>
      </c>
      <c r="S10" s="15"/>
      <c r="T10" s="15"/>
      <c r="U10" s="15"/>
      <c r="V10" s="15"/>
    </row>
    <row r="11" spans="2:22" ht="15" customHeight="1" x14ac:dyDescent="0.25">
      <c r="B11" s="32" t="s">
        <v>38</v>
      </c>
      <c r="C11" s="4" t="s">
        <v>63</v>
      </c>
      <c r="D11" s="2">
        <v>27956</v>
      </c>
      <c r="E11" s="7">
        <v>0.46256393976248372</v>
      </c>
      <c r="F11" s="7">
        <v>0.46152987762459524</v>
      </c>
      <c r="G11" s="7">
        <v>0.4635980019003722</v>
      </c>
      <c r="S11" s="15"/>
      <c r="T11" s="15"/>
      <c r="U11" s="15"/>
      <c r="V11" s="15"/>
    </row>
    <row r="12" spans="2:22" ht="15" customHeight="1" x14ac:dyDescent="0.25">
      <c r="B12" s="32"/>
      <c r="C12" s="4" t="s">
        <v>64</v>
      </c>
      <c r="D12" s="2">
        <v>23131</v>
      </c>
      <c r="E12" s="7">
        <v>0.48012191431412432</v>
      </c>
      <c r="F12" s="7">
        <v>0.47883831118114167</v>
      </c>
      <c r="G12" s="7">
        <v>0.48140551744710697</v>
      </c>
      <c r="S12" s="15"/>
      <c r="T12" s="15"/>
      <c r="U12" s="15"/>
      <c r="V12" s="15"/>
    </row>
    <row r="13" spans="2:22" ht="15" customHeight="1" x14ac:dyDescent="0.25">
      <c r="B13" s="32"/>
      <c r="C13" s="4" t="s">
        <v>65</v>
      </c>
      <c r="D13" s="2">
        <v>11074</v>
      </c>
      <c r="E13" s="7">
        <v>0.52634323640960734</v>
      </c>
      <c r="F13" s="7">
        <v>0.52435489283710857</v>
      </c>
      <c r="G13" s="7">
        <v>0.52833157998210611</v>
      </c>
      <c r="S13" s="15"/>
      <c r="T13" s="15"/>
      <c r="U13" s="15"/>
      <c r="V13" s="15"/>
    </row>
    <row r="14" spans="2:22" x14ac:dyDescent="0.25">
      <c r="B14" s="32"/>
      <c r="C14" s="4" t="s">
        <v>66</v>
      </c>
      <c r="D14" s="2">
        <v>8753</v>
      </c>
      <c r="E14" s="7">
        <v>0.60365446132754419</v>
      </c>
      <c r="F14" s="7">
        <v>0.60183151223909992</v>
      </c>
      <c r="G14" s="7">
        <v>0.60547741041598846</v>
      </c>
      <c r="S14" s="15"/>
      <c r="T14" s="15"/>
      <c r="U14" s="15"/>
      <c r="V14" s="15"/>
    </row>
    <row r="15" spans="2:22" x14ac:dyDescent="0.25">
      <c r="B15" s="32"/>
      <c r="C15" s="4" t="s">
        <v>67</v>
      </c>
      <c r="D15" s="2">
        <v>2586</v>
      </c>
      <c r="E15" s="7">
        <v>0.61908352668213429</v>
      </c>
      <c r="F15" s="7">
        <v>0.61536170256160339</v>
      </c>
      <c r="G15" s="7">
        <v>0.62280535080266519</v>
      </c>
      <c r="S15" s="15"/>
      <c r="T15" s="15"/>
      <c r="U15" s="15"/>
      <c r="V15" s="15"/>
    </row>
    <row r="16" spans="2:22" ht="15.75" thickBot="1" x14ac:dyDescent="0.3">
      <c r="B16" s="33"/>
      <c r="C16" s="25" t="s">
        <v>68</v>
      </c>
      <c r="D16" s="26">
        <v>342</v>
      </c>
      <c r="E16" s="27">
        <v>0.63567251461988361</v>
      </c>
      <c r="F16" s="27">
        <v>0.62479252216592429</v>
      </c>
      <c r="G16" s="27">
        <v>0.64655250707384293</v>
      </c>
      <c r="S16" s="15"/>
      <c r="T16" s="15"/>
      <c r="U16" s="15"/>
      <c r="V16" s="15"/>
    </row>
    <row r="17" spans="2:22" x14ac:dyDescent="0.25">
      <c r="B17" s="36" t="s">
        <v>0</v>
      </c>
      <c r="C17" s="20" t="s">
        <v>63</v>
      </c>
      <c r="D17" s="21">
        <v>40799</v>
      </c>
      <c r="E17" s="22">
        <v>0.52868881590234429</v>
      </c>
      <c r="F17" s="22">
        <v>0.52746157909854163</v>
      </c>
      <c r="G17" s="22">
        <v>0.52991605270614695</v>
      </c>
      <c r="S17" s="15"/>
      <c r="T17" s="15"/>
      <c r="U17" s="15"/>
      <c r="V17" s="15"/>
    </row>
    <row r="18" spans="2:22" x14ac:dyDescent="0.25">
      <c r="B18" s="36"/>
      <c r="C18" s="4" t="s">
        <v>64</v>
      </c>
      <c r="D18" s="2">
        <v>39737</v>
      </c>
      <c r="E18" s="7">
        <v>0.59332234441452603</v>
      </c>
      <c r="F18" s="7">
        <v>0.59173050813801509</v>
      </c>
      <c r="G18" s="7">
        <v>0.59491418069103696</v>
      </c>
      <c r="S18" s="15"/>
      <c r="T18" s="15"/>
      <c r="U18" s="15"/>
      <c r="V18" s="15"/>
    </row>
    <row r="19" spans="2:22" ht="15" customHeight="1" x14ac:dyDescent="0.25">
      <c r="B19" s="36"/>
      <c r="C19" s="4" t="s">
        <v>65</v>
      </c>
      <c r="D19" s="2">
        <v>18036</v>
      </c>
      <c r="E19" s="7">
        <v>0.61410304391217529</v>
      </c>
      <c r="F19" s="7">
        <v>0.61200888805074671</v>
      </c>
      <c r="G19" s="7">
        <v>0.61619719977360388</v>
      </c>
      <c r="S19" s="15"/>
      <c r="T19" s="15"/>
      <c r="U19" s="15"/>
      <c r="V19" s="15"/>
    </row>
    <row r="20" spans="2:22" x14ac:dyDescent="0.25">
      <c r="B20" s="36"/>
      <c r="C20" s="4" t="s">
        <v>66</v>
      </c>
      <c r="D20" s="2">
        <v>19773</v>
      </c>
      <c r="E20" s="7">
        <v>0.71128053406160174</v>
      </c>
      <c r="F20" s="7">
        <v>0.70960394337625055</v>
      </c>
      <c r="G20" s="7">
        <v>0.71295712474695294</v>
      </c>
      <c r="S20" s="15"/>
      <c r="T20" s="15"/>
      <c r="U20" s="15"/>
      <c r="V20" s="15"/>
    </row>
    <row r="21" spans="2:22" x14ac:dyDescent="0.25">
      <c r="B21" s="36"/>
      <c r="C21" s="4" t="s">
        <v>67</v>
      </c>
      <c r="D21" s="2">
        <v>4620</v>
      </c>
      <c r="E21" s="7">
        <v>0.70750000000000013</v>
      </c>
      <c r="F21" s="7">
        <v>0.70381735902794962</v>
      </c>
      <c r="G21" s="7">
        <v>0.71118264097205064</v>
      </c>
      <c r="S21" s="15"/>
      <c r="T21" s="15"/>
      <c r="U21" s="15"/>
      <c r="V21" s="15"/>
    </row>
    <row r="22" spans="2:22" x14ac:dyDescent="0.25">
      <c r="B22" s="36"/>
      <c r="C22" s="4" t="s">
        <v>68</v>
      </c>
      <c r="D22" s="2">
        <v>525</v>
      </c>
      <c r="E22" s="7">
        <v>0.71090476190476171</v>
      </c>
      <c r="F22" s="7">
        <v>0.69936684291742734</v>
      </c>
      <c r="G22" s="7">
        <v>0.72244268089209607</v>
      </c>
      <c r="S22" s="15"/>
      <c r="T22" s="15"/>
      <c r="U22" s="15"/>
      <c r="V22" s="15"/>
    </row>
    <row r="23" spans="2:22" x14ac:dyDescent="0.25">
      <c r="B23" s="34" t="s">
        <v>89</v>
      </c>
      <c r="C23" s="35"/>
      <c r="D23" s="2">
        <f>SUM(D5:D16)</f>
        <v>123490</v>
      </c>
      <c r="E23" s="7">
        <v>0.59866234108024374</v>
      </c>
      <c r="F23" s="7">
        <v>0.59779977965555087</v>
      </c>
      <c r="G23" s="7">
        <v>0.59952490250493662</v>
      </c>
      <c r="S23" s="15"/>
      <c r="T23" s="15"/>
      <c r="U23" s="15"/>
      <c r="V23" s="15"/>
    </row>
    <row r="24" spans="2:22" x14ac:dyDescent="0.25">
      <c r="B24" s="8" t="s">
        <v>48</v>
      </c>
    </row>
    <row r="25" spans="2:22" x14ac:dyDescent="0.25">
      <c r="B25" s="8" t="s">
        <v>79</v>
      </c>
    </row>
    <row r="26" spans="2:22" x14ac:dyDescent="0.25">
      <c r="B26" s="8" t="s">
        <v>49</v>
      </c>
    </row>
    <row r="27" spans="2:22" x14ac:dyDescent="0.25">
      <c r="B27" s="8" t="s">
        <v>50</v>
      </c>
    </row>
    <row r="28" spans="2:22" ht="30" customHeight="1" x14ac:dyDescent="0.25">
      <c r="B28" s="37" t="s">
        <v>93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</row>
    <row r="29" spans="2:22" x14ac:dyDescent="0.25">
      <c r="B29" s="8" t="s">
        <v>72</v>
      </c>
    </row>
    <row r="32" spans="2:22" x14ac:dyDescent="0.25">
      <c r="B32" s="9"/>
      <c r="C32" s="9"/>
      <c r="D32" s="9"/>
      <c r="E32" s="9"/>
      <c r="F32" s="9"/>
      <c r="G32" s="9"/>
      <c r="H32" s="9"/>
      <c r="I32" s="9"/>
      <c r="J32" s="9"/>
    </row>
    <row r="33" spans="2:10" x14ac:dyDescent="0.25">
      <c r="B33"/>
      <c r="C33" s="29"/>
      <c r="D33" s="29"/>
      <c r="E33"/>
      <c r="F33"/>
      <c r="G33"/>
      <c r="H33"/>
      <c r="I33"/>
      <c r="J33" s="9"/>
    </row>
    <row r="34" spans="2:10" ht="15.75" customHeight="1" x14ac:dyDescent="0.25">
      <c r="B34"/>
      <c r="C34"/>
      <c r="D34"/>
      <c r="E34"/>
      <c r="F34"/>
      <c r="G34"/>
      <c r="H34"/>
      <c r="I34"/>
      <c r="J34" s="18"/>
    </row>
    <row r="35" spans="2:10" x14ac:dyDescent="0.25">
      <c r="B35"/>
      <c r="C35"/>
      <c r="D35"/>
      <c r="E35"/>
      <c r="F35"/>
      <c r="G35"/>
      <c r="H35"/>
      <c r="I35"/>
      <c r="J35" s="18"/>
    </row>
    <row r="36" spans="2:10" x14ac:dyDescent="0.25">
      <c r="B36"/>
      <c r="C36"/>
      <c r="D36"/>
      <c r="E36"/>
      <c r="F36"/>
      <c r="G36"/>
      <c r="H36"/>
      <c r="I36"/>
      <c r="J36" s="18"/>
    </row>
    <row r="37" spans="2:10" x14ac:dyDescent="0.25">
      <c r="B37"/>
      <c r="C37"/>
      <c r="D37"/>
      <c r="E37"/>
      <c r="F37"/>
      <c r="G37"/>
      <c r="H37"/>
      <c r="I37"/>
      <c r="J37" s="18"/>
    </row>
    <row r="38" spans="2:10" x14ac:dyDescent="0.25">
      <c r="B38"/>
      <c r="C38"/>
      <c r="D38"/>
      <c r="E38"/>
      <c r="F38"/>
      <c r="G38"/>
      <c r="H38"/>
      <c r="I38"/>
      <c r="J38" s="18"/>
    </row>
    <row r="39" spans="2:10" x14ac:dyDescent="0.25">
      <c r="B39"/>
      <c r="C39"/>
      <c r="D39"/>
      <c r="E39"/>
      <c r="F39"/>
      <c r="G39"/>
      <c r="H39"/>
      <c r="I39"/>
      <c r="J39" s="18"/>
    </row>
    <row r="40" spans="2:10" x14ac:dyDescent="0.25">
      <c r="B40"/>
      <c r="C40"/>
      <c r="D40"/>
      <c r="E40"/>
      <c r="F40"/>
      <c r="G40"/>
      <c r="H40"/>
      <c r="I40"/>
      <c r="J40" s="18"/>
    </row>
    <row r="41" spans="2:10" x14ac:dyDescent="0.25">
      <c r="B41"/>
      <c r="C41"/>
      <c r="D41"/>
      <c r="E41"/>
      <c r="F41"/>
      <c r="G41"/>
      <c r="H41"/>
      <c r="I41"/>
      <c r="J41" s="18"/>
    </row>
    <row r="42" spans="2:10" x14ac:dyDescent="0.25">
      <c r="B42"/>
      <c r="C42"/>
      <c r="D42"/>
      <c r="E42"/>
      <c r="F42"/>
      <c r="G42"/>
      <c r="H42"/>
      <c r="I42"/>
      <c r="J42" s="18"/>
    </row>
    <row r="43" spans="2:10" x14ac:dyDescent="0.25">
      <c r="B43"/>
      <c r="C43"/>
      <c r="D43"/>
      <c r="E43"/>
      <c r="F43"/>
      <c r="G43"/>
      <c r="H43"/>
      <c r="I43"/>
      <c r="J43" s="18"/>
    </row>
    <row r="44" spans="2:10" x14ac:dyDescent="0.25">
      <c r="B44"/>
      <c r="C44"/>
      <c r="D44"/>
      <c r="E44"/>
      <c r="F44"/>
      <c r="G44"/>
      <c r="H44"/>
      <c r="I44"/>
      <c r="J44" s="18"/>
    </row>
    <row r="45" spans="2:10" x14ac:dyDescent="0.25">
      <c r="B45"/>
      <c r="C45"/>
      <c r="D45"/>
      <c r="E45"/>
      <c r="F45"/>
      <c r="G45"/>
      <c r="H45"/>
      <c r="I45"/>
      <c r="J45" s="18"/>
    </row>
    <row r="46" spans="2:10" x14ac:dyDescent="0.25">
      <c r="B46"/>
      <c r="C46"/>
      <c r="D46"/>
      <c r="E46"/>
      <c r="F46"/>
      <c r="G46"/>
      <c r="H46"/>
      <c r="I46"/>
      <c r="J46" s="18"/>
    </row>
    <row r="47" spans="2:10" x14ac:dyDescent="0.25">
      <c r="B47"/>
      <c r="C47"/>
      <c r="D47"/>
      <c r="E47"/>
      <c r="F47"/>
      <c r="G47"/>
      <c r="H47"/>
      <c r="I47"/>
      <c r="J47" s="18"/>
    </row>
    <row r="48" spans="2:10" x14ac:dyDescent="0.25">
      <c r="B48"/>
      <c r="C48"/>
      <c r="D48"/>
      <c r="E48"/>
      <c r="F48"/>
      <c r="G48"/>
      <c r="H48"/>
      <c r="I48"/>
      <c r="J48" s="18"/>
    </row>
    <row r="49" spans="2:10" x14ac:dyDescent="0.25">
      <c r="B49"/>
      <c r="C49"/>
      <c r="D49"/>
      <c r="E49"/>
      <c r="F49"/>
      <c r="G49"/>
      <c r="H49"/>
      <c r="I49"/>
      <c r="J49" s="18"/>
    </row>
    <row r="50" spans="2:10" x14ac:dyDescent="0.25">
      <c r="B50"/>
      <c r="C50"/>
      <c r="D50"/>
      <c r="E50"/>
      <c r="F50"/>
      <c r="G50"/>
      <c r="H50"/>
      <c r="I50"/>
      <c r="J50" s="18"/>
    </row>
    <row r="51" spans="2:10" x14ac:dyDescent="0.25">
      <c r="B51"/>
      <c r="C51"/>
      <c r="D51"/>
      <c r="E51"/>
      <c r="F51"/>
      <c r="G51"/>
      <c r="H51"/>
      <c r="I51"/>
      <c r="J51" s="18"/>
    </row>
    <row r="52" spans="2:10" x14ac:dyDescent="0.25">
      <c r="B52"/>
      <c r="C52"/>
      <c r="D52"/>
      <c r="E52"/>
      <c r="F52"/>
      <c r="G52"/>
      <c r="H52"/>
      <c r="I52"/>
      <c r="J52" s="18"/>
    </row>
    <row r="53" spans="2:10" x14ac:dyDescent="0.25">
      <c r="B53"/>
      <c r="C53"/>
      <c r="D53"/>
      <c r="E53"/>
      <c r="F53"/>
      <c r="G53"/>
      <c r="H53"/>
      <c r="I53"/>
      <c r="J53" s="18"/>
    </row>
    <row r="54" spans="2:10" x14ac:dyDescent="0.25">
      <c r="B54"/>
      <c r="C54"/>
      <c r="D54"/>
      <c r="E54"/>
      <c r="F54"/>
      <c r="G54"/>
      <c r="H54"/>
      <c r="I54"/>
      <c r="J54" s="9"/>
    </row>
    <row r="55" spans="2:10" x14ac:dyDescent="0.25">
      <c r="B55"/>
      <c r="C55"/>
      <c r="D55"/>
      <c r="E55"/>
      <c r="F55"/>
      <c r="G55"/>
      <c r="H55"/>
      <c r="I55"/>
      <c r="J55" s="9"/>
    </row>
    <row r="56" spans="2:10" x14ac:dyDescent="0.25">
      <c r="B56" s="9"/>
      <c r="C56" s="9"/>
      <c r="D56" s="9"/>
      <c r="E56" s="9"/>
      <c r="F56" s="9"/>
      <c r="G56" s="9"/>
      <c r="H56" s="9"/>
      <c r="I56" s="9"/>
      <c r="J56" s="9"/>
    </row>
    <row r="57" spans="2:10" x14ac:dyDescent="0.25">
      <c r="B57" s="9"/>
      <c r="C57" s="9"/>
      <c r="D57" s="9"/>
      <c r="E57" s="9"/>
      <c r="F57" s="9"/>
      <c r="G57" s="9"/>
      <c r="H57" s="9"/>
      <c r="I57" s="9"/>
      <c r="J57" s="9"/>
    </row>
    <row r="58" spans="2:10" x14ac:dyDescent="0.25">
      <c r="B58" s="9"/>
      <c r="C58" s="9"/>
      <c r="D58" s="9"/>
      <c r="E58" s="9"/>
      <c r="F58" s="9"/>
      <c r="G58" s="9"/>
      <c r="H58" s="9"/>
      <c r="I58" s="9"/>
      <c r="J58" s="9"/>
    </row>
  </sheetData>
  <sheetProtection algorithmName="SHA-512" hashValue="jJ4Kw/j+pIJyzl+0KSJDZe9lBTJEQpgojq+DlR0AgqyQbNyLuQmTEy4hYxRtLGB+9Zqyv403ifU+wuxT6hgE9A==" saltValue="DUmMqxz1ivPOgJ0GJHassA==" spinCount="100000" sheet="1" objects="1" scenarios="1"/>
  <mergeCells count="5">
    <mergeCell ref="B5:B10"/>
    <mergeCell ref="B11:B16"/>
    <mergeCell ref="B17:B22"/>
    <mergeCell ref="B23:C23"/>
    <mergeCell ref="B28:L2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30"/>
  <sheetViews>
    <sheetView showGridLines="0" zoomScaleNormal="100" zoomScalePageLayoutView="70" workbookViewId="0">
      <selection activeCell="B4" sqref="B4"/>
    </sheetView>
  </sheetViews>
  <sheetFormatPr baseColWidth="10" defaultColWidth="10.85546875" defaultRowHeight="15" x14ac:dyDescent="0.25"/>
  <cols>
    <col min="1" max="1" width="10.85546875" style="3"/>
    <col min="2" max="2" width="17.28515625" style="3" customWidth="1"/>
    <col min="3" max="3" width="27.7109375" style="3" customWidth="1"/>
    <col min="4" max="4" width="15.7109375" style="3" customWidth="1"/>
    <col min="5" max="5" width="15.42578125" style="3" customWidth="1"/>
    <col min="6" max="6" width="14.42578125" style="3" bestFit="1" customWidth="1"/>
    <col min="7" max="7" width="15.7109375" style="3" customWidth="1"/>
    <col min="8" max="8" width="16.28515625" style="3" customWidth="1"/>
    <col min="9" max="16384" width="10.85546875" style="3"/>
  </cols>
  <sheetData>
    <row r="2" spans="2:21" x14ac:dyDescent="0.25">
      <c r="B2" s="11" t="s">
        <v>100</v>
      </c>
    </row>
    <row r="4" spans="2:21" ht="50.25" customHeight="1" x14ac:dyDescent="0.25">
      <c r="B4" s="12" t="s">
        <v>85</v>
      </c>
      <c r="C4" s="12" t="s">
        <v>54</v>
      </c>
      <c r="D4" s="12" t="s">
        <v>94</v>
      </c>
      <c r="E4" s="12" t="s">
        <v>95</v>
      </c>
      <c r="F4" s="12" t="s">
        <v>97</v>
      </c>
      <c r="G4" s="12" t="s">
        <v>55</v>
      </c>
      <c r="H4" s="12" t="s">
        <v>56</v>
      </c>
    </row>
    <row r="5" spans="2:21" ht="15.75" customHeight="1" x14ac:dyDescent="0.25">
      <c r="B5" s="4" t="s">
        <v>60</v>
      </c>
      <c r="C5" s="2">
        <v>3484</v>
      </c>
      <c r="D5" s="14">
        <v>62.385763490241061</v>
      </c>
      <c r="E5" s="14">
        <v>19.857347876004624</v>
      </c>
      <c r="F5" s="14">
        <v>82.382606199770279</v>
      </c>
      <c r="G5" s="14">
        <v>82.083244514060596</v>
      </c>
      <c r="H5" s="14">
        <v>82.681967885479963</v>
      </c>
    </row>
    <row r="6" spans="2:21" ht="15" customHeight="1" x14ac:dyDescent="0.25">
      <c r="B6" s="4" t="s">
        <v>61</v>
      </c>
      <c r="C6" s="2">
        <v>12855</v>
      </c>
      <c r="D6" s="14">
        <v>57.363593932322345</v>
      </c>
      <c r="E6" s="14">
        <v>17.556126021003536</v>
      </c>
      <c r="F6" s="14">
        <v>75.029591598599822</v>
      </c>
      <c r="G6" s="14">
        <v>74.854082731175268</v>
      </c>
      <c r="H6" s="14">
        <v>75.205100466024376</v>
      </c>
    </row>
    <row r="7" spans="2:21" ht="15" customHeight="1" x14ac:dyDescent="0.25">
      <c r="B7" s="4" t="s">
        <v>62</v>
      </c>
      <c r="C7" s="2">
        <v>11050</v>
      </c>
      <c r="D7" s="14">
        <v>60.188868778280309</v>
      </c>
      <c r="E7" s="14">
        <v>18.108506787330263</v>
      </c>
      <c r="F7" s="14">
        <v>78.520624434389461</v>
      </c>
      <c r="G7" s="14">
        <v>78.326960312760875</v>
      </c>
      <c r="H7" s="14">
        <v>78.714288556018047</v>
      </c>
    </row>
    <row r="8" spans="2:21" x14ac:dyDescent="0.25">
      <c r="B8" s="4" t="s">
        <v>31</v>
      </c>
      <c r="C8" s="2">
        <v>340</v>
      </c>
      <c r="D8" s="14">
        <v>57.6235294117647</v>
      </c>
      <c r="E8" s="14">
        <v>17.258823529411764</v>
      </c>
      <c r="F8" s="14">
        <v>74.946764705882373</v>
      </c>
      <c r="G8" s="14">
        <v>73.651363912027037</v>
      </c>
      <c r="H8" s="14">
        <v>76.242165499737709</v>
      </c>
    </row>
    <row r="9" spans="2:21" x14ac:dyDescent="0.25">
      <c r="B9" s="4" t="s">
        <v>32</v>
      </c>
      <c r="C9" s="2">
        <v>234</v>
      </c>
      <c r="D9" s="14">
        <v>61.858974358974365</v>
      </c>
      <c r="E9" s="14">
        <v>19.226495726495727</v>
      </c>
      <c r="F9" s="14">
        <v>81.345726495726481</v>
      </c>
      <c r="G9" s="14">
        <v>80.188304399708628</v>
      </c>
      <c r="H9" s="14">
        <v>82.503148591744335</v>
      </c>
    </row>
    <row r="10" spans="2:21" x14ac:dyDescent="0.25">
      <c r="B10" s="1" t="s">
        <v>0</v>
      </c>
      <c r="C10" s="2">
        <v>27963</v>
      </c>
      <c r="D10" s="14">
        <v>59.146550799270628</v>
      </c>
      <c r="E10" s="14">
        <v>18.071487322533279</v>
      </c>
      <c r="F10" s="14">
        <v>77.377109036942187</v>
      </c>
      <c r="G10" s="14">
        <v>77.254762845046443</v>
      </c>
      <c r="H10" s="14">
        <v>77.499455228837931</v>
      </c>
    </row>
    <row r="11" spans="2:21" x14ac:dyDescent="0.25">
      <c r="B11" s="8" t="s">
        <v>59</v>
      </c>
    </row>
    <row r="12" spans="2:21" ht="15" customHeight="1" x14ac:dyDescent="0.25">
      <c r="B12" s="8" t="s">
        <v>81</v>
      </c>
    </row>
    <row r="13" spans="2:21" x14ac:dyDescent="0.25">
      <c r="B13" s="8" t="s">
        <v>82</v>
      </c>
      <c r="O13" s="16"/>
      <c r="P13" s="16"/>
      <c r="Q13" s="16"/>
      <c r="R13" s="16"/>
      <c r="S13" s="16"/>
      <c r="T13" s="16"/>
      <c r="U13" s="16"/>
    </row>
    <row r="14" spans="2:21" ht="30" customHeight="1" x14ac:dyDescent="0.25">
      <c r="B14" s="38" t="s">
        <v>96</v>
      </c>
      <c r="C14" s="38"/>
      <c r="D14" s="38"/>
      <c r="E14" s="38"/>
      <c r="F14" s="38"/>
      <c r="G14" s="38"/>
      <c r="H14" s="38"/>
      <c r="O14" s="16"/>
      <c r="P14" s="16"/>
      <c r="Q14" s="16"/>
      <c r="R14" s="16"/>
      <c r="S14" s="16"/>
      <c r="T14" s="16"/>
      <c r="U14" s="16"/>
    </row>
    <row r="15" spans="2:21" x14ac:dyDescent="0.25">
      <c r="B15" s="8" t="s">
        <v>98</v>
      </c>
      <c r="O15" s="16"/>
      <c r="P15" s="16"/>
      <c r="Q15" s="16"/>
      <c r="R15" s="16"/>
      <c r="S15" s="16"/>
      <c r="T15" s="16"/>
      <c r="U15" s="16"/>
    </row>
    <row r="16" spans="2:21" x14ac:dyDescent="0.25">
      <c r="B16" s="8" t="s">
        <v>99</v>
      </c>
      <c r="O16" s="16"/>
      <c r="P16" s="16"/>
      <c r="Q16" s="16"/>
      <c r="R16" s="16"/>
      <c r="S16" s="16"/>
      <c r="T16" s="16"/>
      <c r="U16" s="16"/>
    </row>
    <row r="17" spans="2:21" x14ac:dyDescent="0.25">
      <c r="B17" s="8" t="s">
        <v>72</v>
      </c>
      <c r="O17" s="16"/>
      <c r="P17" s="16"/>
      <c r="Q17" s="16"/>
      <c r="R17" s="16"/>
      <c r="S17" s="16"/>
      <c r="T17" s="16"/>
      <c r="U17" s="16"/>
    </row>
    <row r="18" spans="2:21" x14ac:dyDescent="0.25">
      <c r="O18" s="16"/>
      <c r="P18" s="16"/>
      <c r="Q18" s="16"/>
      <c r="R18" s="16"/>
      <c r="S18" s="16"/>
      <c r="T18" s="16"/>
      <c r="U18" s="16"/>
    </row>
    <row r="19" spans="2:21" x14ac:dyDescent="0.25">
      <c r="O19" s="16"/>
      <c r="P19" s="16"/>
      <c r="Q19" s="16"/>
      <c r="R19" s="16"/>
      <c r="S19" s="16"/>
      <c r="T19" s="16"/>
      <c r="U19" s="16"/>
    </row>
    <row r="20" spans="2:21" x14ac:dyDescent="0.25">
      <c r="B20"/>
      <c r="C20"/>
      <c r="D20"/>
      <c r="E20"/>
      <c r="F20"/>
      <c r="G20"/>
      <c r="H20"/>
      <c r="I20"/>
      <c r="J20"/>
      <c r="K20"/>
      <c r="L20"/>
      <c r="O20" s="16"/>
      <c r="P20" s="16"/>
      <c r="Q20" s="16"/>
      <c r="R20" s="16"/>
      <c r="S20" s="16"/>
      <c r="T20" s="16"/>
      <c r="U20" s="16"/>
    </row>
    <row r="21" spans="2:21" x14ac:dyDescent="0.25">
      <c r="B21"/>
      <c r="C21"/>
      <c r="D21"/>
      <c r="E21"/>
      <c r="F21"/>
      <c r="G21"/>
      <c r="H21"/>
      <c r="I21"/>
      <c r="J21"/>
      <c r="K21"/>
      <c r="L21"/>
      <c r="O21" s="16"/>
      <c r="P21" s="16"/>
      <c r="Q21" s="16"/>
      <c r="R21" s="16"/>
      <c r="S21" s="16"/>
      <c r="T21" s="16"/>
      <c r="U21" s="16"/>
    </row>
    <row r="22" spans="2:21" ht="15" customHeight="1" x14ac:dyDescent="0.25">
      <c r="B22"/>
      <c r="C22"/>
      <c r="D22"/>
      <c r="E22"/>
      <c r="F22"/>
      <c r="G22"/>
      <c r="H22"/>
      <c r="I22"/>
      <c r="J22"/>
      <c r="K22"/>
      <c r="L22"/>
    </row>
    <row r="23" spans="2:21" ht="15" customHeight="1" x14ac:dyDescent="0.25">
      <c r="B23"/>
      <c r="C23"/>
      <c r="D23"/>
      <c r="E23"/>
      <c r="F23"/>
      <c r="G23"/>
      <c r="H23"/>
      <c r="I23"/>
      <c r="J23"/>
      <c r="K23"/>
      <c r="L23"/>
    </row>
    <row r="24" spans="2:21" ht="24" customHeight="1" x14ac:dyDescent="0.25">
      <c r="B24"/>
      <c r="C24"/>
      <c r="D24"/>
      <c r="E24"/>
      <c r="F24"/>
      <c r="G24"/>
      <c r="H24"/>
      <c r="I24"/>
      <c r="J24"/>
      <c r="K24"/>
      <c r="L24"/>
    </row>
    <row r="25" spans="2:21" x14ac:dyDescent="0.25">
      <c r="B25"/>
      <c r="C25"/>
      <c r="D25"/>
      <c r="E25"/>
      <c r="F25"/>
      <c r="G25"/>
      <c r="H25"/>
      <c r="I25"/>
      <c r="J25"/>
      <c r="K25"/>
      <c r="L25"/>
    </row>
    <row r="26" spans="2:21" x14ac:dyDescent="0.25">
      <c r="B26"/>
      <c r="C26"/>
      <c r="D26"/>
      <c r="E26"/>
      <c r="F26"/>
      <c r="G26"/>
      <c r="H26"/>
      <c r="I26"/>
      <c r="J26"/>
      <c r="K26"/>
      <c r="L26"/>
    </row>
    <row r="27" spans="2:21" x14ac:dyDescent="0.25">
      <c r="B27"/>
      <c r="C27"/>
      <c r="D27"/>
      <c r="E27"/>
      <c r="F27"/>
      <c r="G27"/>
      <c r="H27"/>
      <c r="I27"/>
      <c r="J27"/>
      <c r="K27"/>
      <c r="L27"/>
    </row>
    <row r="28" spans="2:21" x14ac:dyDescent="0.25">
      <c r="B28"/>
      <c r="C28"/>
      <c r="D28"/>
      <c r="E28"/>
      <c r="F28"/>
      <c r="G28"/>
      <c r="H28"/>
      <c r="I28"/>
      <c r="J28"/>
      <c r="K28"/>
      <c r="L28"/>
    </row>
    <row r="29" spans="2:21" x14ac:dyDescent="0.25">
      <c r="B29"/>
      <c r="C29"/>
      <c r="D29"/>
      <c r="E29"/>
      <c r="F29"/>
      <c r="G29"/>
      <c r="H29"/>
      <c r="I29"/>
      <c r="J29"/>
      <c r="K29"/>
      <c r="L29"/>
    </row>
    <row r="30" spans="2:21" x14ac:dyDescent="0.25">
      <c r="B30"/>
      <c r="C30"/>
      <c r="D30"/>
      <c r="E30"/>
      <c r="F30"/>
      <c r="G30"/>
      <c r="H30"/>
      <c r="I30"/>
      <c r="J30"/>
      <c r="K30"/>
      <c r="L30"/>
    </row>
  </sheetData>
  <sheetProtection algorithmName="SHA-512" hashValue="rO7wWufN9ksor0j0USDDB8u2Yw676iWhtWUJSn10DzTHG9dxoFlplJG2aCK00db1QkcCn8Q1d2bjmVY6O3LVCQ==" saltValue="GREd0cSQRq56ZGzjHaSJXg==" spinCount="100000" sheet="1" objects="1" scenarios="1"/>
  <mergeCells count="1">
    <mergeCell ref="B14:H1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31"/>
  <sheetViews>
    <sheetView showGridLines="0" zoomScaleNormal="100" zoomScalePageLayoutView="70" workbookViewId="0">
      <selection activeCell="B24" sqref="B24"/>
    </sheetView>
  </sheetViews>
  <sheetFormatPr baseColWidth="10" defaultColWidth="10.85546875" defaultRowHeight="15" x14ac:dyDescent="0.25"/>
  <cols>
    <col min="1" max="1" width="10.85546875" style="3"/>
    <col min="2" max="2" width="17.28515625" style="3" customWidth="1"/>
    <col min="3" max="3" width="27.7109375" style="3" customWidth="1"/>
    <col min="4" max="4" width="15.7109375" style="3" customWidth="1"/>
    <col min="5" max="5" width="15.42578125" style="3" customWidth="1"/>
    <col min="6" max="6" width="14.42578125" style="3" bestFit="1" customWidth="1"/>
    <col min="7" max="7" width="15.7109375" style="3" customWidth="1"/>
    <col min="8" max="8" width="16.28515625" style="3" customWidth="1"/>
    <col min="9" max="16384" width="10.85546875" style="3"/>
  </cols>
  <sheetData>
    <row r="2" spans="2:21" x14ac:dyDescent="0.25">
      <c r="B2" s="11" t="s">
        <v>80</v>
      </c>
    </row>
    <row r="4" spans="2:21" ht="52.5" customHeight="1" x14ac:dyDescent="0.25">
      <c r="B4" s="12" t="s">
        <v>69</v>
      </c>
      <c r="C4" s="12" t="s">
        <v>54</v>
      </c>
      <c r="D4" s="12" t="s">
        <v>94</v>
      </c>
      <c r="E4" s="12" t="s">
        <v>95</v>
      </c>
      <c r="F4" s="12" t="s">
        <v>97</v>
      </c>
      <c r="G4" s="12" t="s">
        <v>55</v>
      </c>
      <c r="H4" s="12" t="s">
        <v>56</v>
      </c>
    </row>
    <row r="5" spans="2:21" ht="15.75" customHeight="1" x14ac:dyDescent="0.25">
      <c r="B5" s="4" t="s">
        <v>63</v>
      </c>
      <c r="C5" s="2">
        <v>10126</v>
      </c>
      <c r="D5" s="14">
        <v>54.389294884455992</v>
      </c>
      <c r="E5" s="14">
        <v>15.37902429389688</v>
      </c>
      <c r="F5" s="14">
        <v>69.857006715386603</v>
      </c>
      <c r="G5" s="14">
        <v>69.730642600687119</v>
      </c>
      <c r="H5" s="14">
        <v>69.983370830086088</v>
      </c>
    </row>
    <row r="6" spans="2:21" ht="15" customHeight="1" x14ac:dyDescent="0.25">
      <c r="B6" s="4" t="s">
        <v>64</v>
      </c>
      <c r="C6" s="2">
        <v>13990</v>
      </c>
      <c r="D6" s="14">
        <v>60.927662616154628</v>
      </c>
      <c r="E6" s="14">
        <v>18.150893495353927</v>
      </c>
      <c r="F6" s="14">
        <v>79.205643316654687</v>
      </c>
      <c r="G6" s="14">
        <v>79.06636362466007</v>
      </c>
      <c r="H6" s="14">
        <v>79.344923008649303</v>
      </c>
    </row>
    <row r="7" spans="2:21" ht="15" customHeight="1" x14ac:dyDescent="0.25">
      <c r="B7" s="4" t="s">
        <v>65</v>
      </c>
      <c r="C7" s="2">
        <v>1773</v>
      </c>
      <c r="D7" s="14">
        <v>61.948110547095268</v>
      </c>
      <c r="E7" s="14">
        <v>20.731528482797504</v>
      </c>
      <c r="F7" s="14">
        <v>82.870417371686386</v>
      </c>
      <c r="G7" s="14">
        <v>82.555395346222497</v>
      </c>
      <c r="H7" s="14">
        <v>83.185439397150276</v>
      </c>
    </row>
    <row r="8" spans="2:21" x14ac:dyDescent="0.25">
      <c r="B8" s="4" t="s">
        <v>66</v>
      </c>
      <c r="C8" s="2">
        <v>1559</v>
      </c>
      <c r="D8" s="14">
        <v>68.007055805003205</v>
      </c>
      <c r="E8" s="14">
        <v>27.408595253367512</v>
      </c>
      <c r="F8" s="14">
        <v>96.095509942270681</v>
      </c>
      <c r="G8" s="14">
        <v>95.82648508218665</v>
      </c>
      <c r="H8" s="14">
        <v>96.364534802354711</v>
      </c>
    </row>
    <row r="9" spans="2:21" x14ac:dyDescent="0.25">
      <c r="B9" s="4" t="s">
        <v>67</v>
      </c>
      <c r="C9" s="2">
        <v>427</v>
      </c>
      <c r="D9" s="14">
        <v>67.819672131147556</v>
      </c>
      <c r="E9" s="14">
        <v>31.297423887587833</v>
      </c>
      <c r="F9" s="14">
        <v>99.850234192037533</v>
      </c>
      <c r="G9" s="14">
        <v>99.243572034183416</v>
      </c>
      <c r="H9" s="14">
        <v>100.45689634989165</v>
      </c>
    </row>
    <row r="10" spans="2:21" x14ac:dyDescent="0.25">
      <c r="B10" s="4" t="s">
        <v>68</v>
      </c>
      <c r="C10" s="2">
        <v>88</v>
      </c>
      <c r="D10" s="14">
        <v>67.897727272727266</v>
      </c>
      <c r="E10" s="14">
        <v>32.07954545454546</v>
      </c>
      <c r="F10" s="14">
        <v>100.66931818181821</v>
      </c>
      <c r="G10" s="14">
        <v>98.958832148111895</v>
      </c>
      <c r="H10" s="14">
        <v>102.37980421552453</v>
      </c>
    </row>
    <row r="11" spans="2:21" x14ac:dyDescent="0.25">
      <c r="B11" s="1" t="s">
        <v>0</v>
      </c>
      <c r="C11" s="2">
        <v>27963</v>
      </c>
      <c r="D11" s="14">
        <v>59.146550799270628</v>
      </c>
      <c r="E11" s="14">
        <v>18.071487322533279</v>
      </c>
      <c r="F11" s="14">
        <v>77.377109036942187</v>
      </c>
      <c r="G11" s="14">
        <v>77.254762845046443</v>
      </c>
      <c r="H11" s="14">
        <v>77.499455228837931</v>
      </c>
    </row>
    <row r="12" spans="2:21" x14ac:dyDescent="0.25">
      <c r="B12" s="8" t="s">
        <v>59</v>
      </c>
    </row>
    <row r="13" spans="2:21" ht="15" customHeight="1" x14ac:dyDescent="0.25">
      <c r="B13" s="8" t="s">
        <v>81</v>
      </c>
    </row>
    <row r="14" spans="2:21" x14ac:dyDescent="0.25">
      <c r="B14" s="8" t="s">
        <v>82</v>
      </c>
      <c r="O14" s="16"/>
      <c r="P14" s="16"/>
      <c r="Q14" s="16"/>
      <c r="R14" s="16"/>
      <c r="S14" s="16"/>
      <c r="T14" s="16"/>
      <c r="U14" s="16"/>
    </row>
    <row r="15" spans="2:21" ht="30" customHeight="1" x14ac:dyDescent="0.25">
      <c r="B15" s="38" t="s">
        <v>96</v>
      </c>
      <c r="C15" s="38"/>
      <c r="D15" s="38"/>
      <c r="E15" s="38"/>
      <c r="F15" s="38"/>
      <c r="G15" s="38"/>
      <c r="H15" s="38"/>
      <c r="O15" s="16"/>
      <c r="P15" s="16"/>
      <c r="Q15" s="16"/>
      <c r="R15" s="16"/>
      <c r="S15" s="16"/>
      <c r="T15" s="16"/>
      <c r="U15" s="16"/>
    </row>
    <row r="16" spans="2:21" x14ac:dyDescent="0.25">
      <c r="B16" s="8" t="s">
        <v>98</v>
      </c>
      <c r="O16" s="16"/>
      <c r="P16" s="16"/>
      <c r="Q16" s="16"/>
      <c r="R16" s="16"/>
      <c r="S16" s="16"/>
      <c r="T16" s="16"/>
      <c r="U16" s="16"/>
    </row>
    <row r="17" spans="2:21" x14ac:dyDescent="0.25">
      <c r="B17" s="8" t="s">
        <v>99</v>
      </c>
      <c r="O17" s="16"/>
      <c r="P17" s="16"/>
      <c r="Q17" s="16"/>
      <c r="R17" s="16"/>
      <c r="S17" s="16"/>
      <c r="T17" s="16"/>
      <c r="U17" s="16"/>
    </row>
    <row r="18" spans="2:21" x14ac:dyDescent="0.25">
      <c r="B18" s="8" t="s">
        <v>72</v>
      </c>
      <c r="O18" s="16"/>
      <c r="P18" s="16"/>
      <c r="Q18" s="16"/>
      <c r="R18" s="16"/>
      <c r="S18" s="16"/>
      <c r="T18" s="16"/>
      <c r="U18" s="16"/>
    </row>
    <row r="19" spans="2:21" x14ac:dyDescent="0.25">
      <c r="O19" s="16"/>
      <c r="P19" s="16"/>
      <c r="Q19" s="16"/>
      <c r="R19" s="16"/>
      <c r="S19" s="16"/>
      <c r="T19" s="16"/>
      <c r="U19" s="16"/>
    </row>
    <row r="20" spans="2:21" x14ac:dyDescent="0.25">
      <c r="O20" s="16"/>
      <c r="P20" s="16"/>
      <c r="Q20" s="16"/>
      <c r="R20" s="16"/>
      <c r="S20" s="16"/>
      <c r="T20" s="16"/>
      <c r="U20" s="16"/>
    </row>
    <row r="21" spans="2:21" x14ac:dyDescent="0.25">
      <c r="B21"/>
      <c r="C21"/>
      <c r="D21"/>
      <c r="E21"/>
      <c r="F21"/>
      <c r="G21"/>
      <c r="H21"/>
      <c r="I21"/>
      <c r="J21" s="9"/>
      <c r="K21" s="9"/>
      <c r="L21" s="9"/>
      <c r="O21" s="16"/>
      <c r="P21" s="16"/>
      <c r="Q21" s="16"/>
      <c r="R21" s="16"/>
      <c r="S21" s="16"/>
      <c r="T21" s="16"/>
      <c r="U21" s="16"/>
    </row>
    <row r="22" spans="2:21" x14ac:dyDescent="0.25">
      <c r="B22"/>
      <c r="C22"/>
      <c r="D22"/>
      <c r="E22"/>
      <c r="F22"/>
      <c r="G22"/>
      <c r="H22"/>
      <c r="I22"/>
      <c r="J22" s="9"/>
      <c r="K22" s="9"/>
      <c r="L22" s="9"/>
      <c r="O22" s="16"/>
      <c r="P22" s="16"/>
      <c r="Q22" s="16"/>
      <c r="R22" s="16"/>
      <c r="S22" s="16"/>
      <c r="T22" s="16"/>
      <c r="U22" s="16"/>
    </row>
    <row r="23" spans="2:21" ht="15" customHeight="1" x14ac:dyDescent="0.25">
      <c r="B23"/>
      <c r="C23"/>
      <c r="D23"/>
      <c r="E23"/>
      <c r="F23"/>
      <c r="G23"/>
      <c r="H23"/>
      <c r="I23"/>
      <c r="J23" s="17"/>
      <c r="K23" s="9"/>
      <c r="L23" s="9"/>
    </row>
    <row r="24" spans="2:21" ht="15" customHeight="1" x14ac:dyDescent="0.25">
      <c r="B24"/>
      <c r="C24"/>
      <c r="D24"/>
      <c r="E24"/>
      <c r="F24"/>
      <c r="G24"/>
      <c r="H24"/>
      <c r="I24"/>
      <c r="J24" s="17"/>
      <c r="K24" s="9"/>
      <c r="L24" s="9"/>
    </row>
    <row r="25" spans="2:21" ht="24" customHeight="1" x14ac:dyDescent="0.25">
      <c r="B25"/>
      <c r="C25"/>
      <c r="D25"/>
      <c r="E25"/>
      <c r="F25"/>
      <c r="G25"/>
      <c r="H25"/>
      <c r="I25"/>
      <c r="J25" s="17"/>
      <c r="K25" s="9"/>
      <c r="L25" s="9"/>
    </row>
    <row r="26" spans="2:21" x14ac:dyDescent="0.25">
      <c r="B26"/>
      <c r="C26"/>
      <c r="D26"/>
      <c r="E26"/>
      <c r="F26"/>
      <c r="G26"/>
      <c r="H26"/>
      <c r="I26"/>
      <c r="J26" s="17"/>
      <c r="K26" s="9"/>
      <c r="L26" s="9"/>
    </row>
    <row r="27" spans="2:21" x14ac:dyDescent="0.25">
      <c r="B27"/>
      <c r="C27"/>
      <c r="D27"/>
      <c r="E27"/>
      <c r="F27"/>
      <c r="G27"/>
      <c r="H27"/>
      <c r="I27"/>
      <c r="J27" s="17"/>
      <c r="K27" s="9"/>
      <c r="L27" s="9"/>
    </row>
    <row r="28" spans="2:21" x14ac:dyDescent="0.25">
      <c r="B28"/>
      <c r="C28"/>
      <c r="D28"/>
      <c r="E28"/>
      <c r="F28"/>
      <c r="G28"/>
      <c r="H28"/>
      <c r="I28"/>
      <c r="J28" s="17"/>
      <c r="K28" s="9"/>
      <c r="L28" s="9"/>
    </row>
    <row r="29" spans="2:21" x14ac:dyDescent="0.25">
      <c r="B29"/>
      <c r="C29"/>
      <c r="D29"/>
      <c r="E29"/>
      <c r="F29"/>
      <c r="G29"/>
      <c r="H29"/>
      <c r="I29"/>
      <c r="J29" s="17"/>
      <c r="K29" s="9"/>
      <c r="L29" s="9"/>
    </row>
    <row r="30" spans="2:21" x14ac:dyDescent="0.25">
      <c r="B30"/>
      <c r="C30"/>
      <c r="D30"/>
      <c r="E30"/>
      <c r="F30"/>
      <c r="G30"/>
      <c r="H30"/>
      <c r="I30"/>
      <c r="J30" s="17"/>
      <c r="K30" s="9"/>
      <c r="L30" s="9"/>
    </row>
    <row r="31" spans="2:21" x14ac:dyDescent="0.25">
      <c r="B31"/>
      <c r="C31"/>
      <c r="D31"/>
      <c r="E31"/>
      <c r="F31"/>
      <c r="G31"/>
      <c r="H31"/>
      <c r="I31"/>
      <c r="J31" s="17"/>
      <c r="K31" s="9"/>
      <c r="L31" s="9"/>
    </row>
  </sheetData>
  <sheetProtection algorithmName="SHA-512" hashValue="xD76A6qQB9Y7TXfsI7LkKGyXQzNwMWCkABVJwGfcJGsHby0w7LvaG5A88BbO7oacCx4/SNk/lF1+ErgM+ZkBmQ==" saltValue="99z61aTkjKuRRPYGDE09Rw==" spinCount="100000" sheet="1" objects="1" scenarios="1"/>
  <mergeCells count="1">
    <mergeCell ref="B15:H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886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Tabla 1.</vt:lpstr>
      <vt:lpstr>Tabla 2.</vt:lpstr>
      <vt:lpstr>Tabla 3.</vt:lpstr>
      <vt:lpstr>Tabla 4.</vt:lpstr>
      <vt:lpstr>Tabla 5.</vt:lpstr>
      <vt:lpstr>Tabla 6. </vt:lpstr>
      <vt:lpstr>Tabla 7.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LUIS DARCOURT MARQUEZ</dc:creator>
  <cp:lastModifiedBy>ANTONIO WILFREDO AYESTAS YSIQUE</cp:lastModifiedBy>
  <dcterms:created xsi:type="dcterms:W3CDTF">2016-03-30T14:37:56Z</dcterms:created>
  <dcterms:modified xsi:type="dcterms:W3CDTF">2018-04-03T19:59:40Z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